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435"/>
  </bookViews>
  <sheets>
    <sheet name="2020-2024 гг" sheetId="5" r:id="rId1"/>
  </sheets>
  <definedNames>
    <definedName name="_xlnm.Print_Titles" localSheetId="0">'2020-2024 гг'!$A:$G,'2020-2024 гг'!$3:$4</definedName>
    <definedName name="_xlnm.Print_Area" localSheetId="0">'2020-2024 гг'!$A$1:$Y$7</definedName>
  </definedNames>
  <calcPr calcId="124519"/>
</workbook>
</file>

<file path=xl/calcChain.xml><?xml version="1.0" encoding="utf-8"?>
<calcChain xmlns="http://schemas.openxmlformats.org/spreadsheetml/2006/main">
  <c r="H6" i="5"/>
  <c r="H5"/>
  <c r="Y10" l="1"/>
  <c r="X10"/>
  <c r="W10"/>
  <c r="V10"/>
  <c r="U10"/>
  <c r="T10"/>
  <c r="S10"/>
  <c r="R10"/>
  <c r="Q10"/>
  <c r="P10"/>
  <c r="O10"/>
  <c r="N10"/>
  <c r="M10"/>
  <c r="L10"/>
  <c r="K10"/>
  <c r="J10"/>
  <c r="I10"/>
  <c r="H10"/>
  <c r="C7" l="1"/>
  <c r="E7" l="1"/>
  <c r="F7"/>
  <c r="G7"/>
  <c r="X8" l="1"/>
  <c r="V8"/>
  <c r="O8"/>
  <c r="M8"/>
  <c r="P8"/>
  <c r="Y8"/>
  <c r="H8"/>
  <c r="Q8"/>
  <c r="U8"/>
  <c r="J8"/>
  <c r="S8"/>
  <c r="L8"/>
  <c r="D7"/>
  <c r="N8" s="1"/>
  <c r="R8" l="1"/>
  <c r="K8"/>
  <c r="T8"/>
  <c r="I8"/>
  <c r="W8"/>
  <c r="P5"/>
  <c r="O5"/>
  <c r="N5"/>
  <c r="M5"/>
  <c r="L5"/>
  <c r="K5"/>
  <c r="J5"/>
  <c r="H7" l="1"/>
  <c r="Y5"/>
  <c r="X5"/>
  <c r="W5"/>
  <c r="V5"/>
  <c r="U5"/>
  <c r="T5"/>
  <c r="S5"/>
  <c r="R5"/>
  <c r="Q5"/>
  <c r="I5"/>
  <c r="M6" l="1"/>
  <c r="J6"/>
  <c r="Y6"/>
  <c r="X6"/>
  <c r="W6"/>
  <c r="V6"/>
  <c r="U6"/>
  <c r="T6"/>
  <c r="S6"/>
  <c r="R6"/>
  <c r="Q6"/>
  <c r="P6"/>
  <c r="O6"/>
  <c r="N6"/>
  <c r="L6"/>
  <c r="K6"/>
  <c r="I6"/>
  <c r="P7" l="1"/>
  <c r="Y7"/>
  <c r="L7"/>
  <c r="O7"/>
  <c r="X7"/>
  <c r="U7"/>
  <c r="T7"/>
  <c r="R7"/>
  <c r="K7"/>
  <c r="N7"/>
  <c r="W7"/>
  <c r="I7"/>
  <c r="S7"/>
  <c r="J7"/>
  <c r="V7"/>
  <c r="M7"/>
  <c r="Q7"/>
</calcChain>
</file>

<file path=xl/sharedStrings.xml><?xml version="1.0" encoding="utf-8"?>
<sst xmlns="http://schemas.openxmlformats.org/spreadsheetml/2006/main" count="38" uniqueCount="29">
  <si>
    <t>Итого в рамках государственных программ</t>
  </si>
  <si>
    <t>млн. рублей</t>
  </si>
  <si>
    <t>Код целевой статьи</t>
  </si>
  <si>
    <t>Отклонение в процентах</t>
  </si>
  <si>
    <t>2022 к 2020</t>
  </si>
  <si>
    <t>2022 к 2021</t>
  </si>
  <si>
    <t>2023 к 2020</t>
  </si>
  <si>
    <t>2023 к 2021</t>
  </si>
  <si>
    <t>2023 к 2022</t>
  </si>
  <si>
    <t xml:space="preserve">План на очередной год
2022
</t>
  </si>
  <si>
    <t>План на первый год планового периода
2023</t>
  </si>
  <si>
    <t>План на второй год планового периода
2024</t>
  </si>
  <si>
    <t>Уточненный план на текущий год
2021</t>
  </si>
  <si>
    <t>Факт за отчетный год
2020</t>
  </si>
  <si>
    <t>2024 к 2020</t>
  </si>
  <si>
    <t>2024 к 2021</t>
  </si>
  <si>
    <t>2024 к 2022</t>
  </si>
  <si>
    <t>2024 к 2023</t>
  </si>
  <si>
    <t>77.0.00.00000</t>
  </si>
  <si>
    <t xml:space="preserve">Непрограммные направления деятельности </t>
  </si>
  <si>
    <t>Условно утвержденные расходы</t>
  </si>
  <si>
    <t>Всего расходов</t>
  </si>
  <si>
    <t>Отклонение в  руб.</t>
  </si>
  <si>
    <t>Наименование муниципальной программы Беляевского района  Оренбургской области</t>
  </si>
  <si>
    <t>Муниципальная программа «Социально-экономическое развитие территории муниципального образования Белогорский сельсовет на 2020-2024 г.г.»</t>
  </si>
  <si>
    <t>02.0.00.00000</t>
  </si>
  <si>
    <t>01.0.00.00000</t>
  </si>
  <si>
    <t>Муниципальная программа «Устойчивое развитие муниципального образования Белогорский сельсовет на 2020-2024 годы»</t>
  </si>
  <si>
    <t>Аналитические данные о расходах бюджета МО Белогорский сельсовет Беляевского района Оренбургской области по муниципальным  программам и непрограммным направлениям деятельности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</si>
</sst>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00"/>
    <numFmt numFmtId="166" formatCode="#,##0.0;[Red]\-#,##0.0;0.0"/>
    <numFmt numFmtId="167" formatCode="#,##0.0"/>
  </numFmts>
  <fonts count="1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2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2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164" fontId="1" fillId="0" borderId="0" xfId="0" applyNumberFormat="1" applyFont="1" applyFill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167" fontId="10" fillId="3" borderId="5" xfId="0" applyNumberFormat="1" applyFont="1" applyFill="1" applyBorder="1" applyAlignment="1" applyProtection="1">
      <alignment horizontal="center" vertical="center"/>
      <protection hidden="1"/>
    </xf>
    <xf numFmtId="167" fontId="10" fillId="3" borderId="6" xfId="0" applyNumberFormat="1" applyFont="1" applyFill="1" applyBorder="1" applyAlignment="1" applyProtection="1">
      <alignment horizontal="center" vertical="center"/>
      <protection hidden="1"/>
    </xf>
    <xf numFmtId="4" fontId="4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5" fontId="7" fillId="4" borderId="2" xfId="3" applyNumberFormat="1" applyFont="1" applyFill="1" applyBorder="1" applyAlignment="1" applyProtection="1">
      <alignment vertical="top" wrapText="1"/>
      <protection hidden="1"/>
    </xf>
    <xf numFmtId="0" fontId="8" fillId="4" borderId="7" xfId="0" applyFont="1" applyFill="1" applyBorder="1" applyAlignment="1">
      <alignment horizontal="justify" vertical="top" wrapText="1"/>
    </xf>
    <xf numFmtId="0" fontId="8" fillId="4" borderId="8" xfId="0" applyFont="1" applyFill="1" applyBorder="1" applyAlignment="1">
      <alignment horizontal="justify" vertical="top" wrapText="1"/>
    </xf>
    <xf numFmtId="0" fontId="8" fillId="4" borderId="9" xfId="0" applyFont="1" applyFill="1" applyBorder="1" applyAlignment="1">
      <alignment horizontal="justify" vertical="top" wrapText="1"/>
    </xf>
    <xf numFmtId="165" fontId="7" fillId="4" borderId="3" xfId="3" applyNumberFormat="1" applyFont="1" applyFill="1" applyBorder="1" applyAlignment="1" applyProtection="1">
      <alignment vertical="top" wrapText="1"/>
      <protection hidden="1"/>
    </xf>
    <xf numFmtId="0" fontId="1" fillId="4" borderId="7" xfId="0" applyFont="1" applyFill="1" applyBorder="1" applyAlignment="1">
      <alignment horizontal="justify" vertical="top" wrapText="1"/>
    </xf>
    <xf numFmtId="0" fontId="1" fillId="4" borderId="8" xfId="0" applyFont="1" applyFill="1" applyBorder="1" applyAlignment="1">
      <alignment horizontal="justify" vertical="top" wrapText="1"/>
    </xf>
    <xf numFmtId="0" fontId="1" fillId="4" borderId="9" xfId="0" applyFont="1" applyFill="1" applyBorder="1" applyAlignment="1">
      <alignment horizontal="justify" vertical="top" wrapText="1"/>
    </xf>
    <xf numFmtId="4" fontId="7" fillId="4" borderId="1" xfId="1" applyNumberFormat="1" applyFont="1" applyFill="1" applyBorder="1" applyAlignment="1" applyProtection="1">
      <alignment horizontal="center" vertical="center"/>
      <protection hidden="1"/>
    </xf>
    <xf numFmtId="166" fontId="9" fillId="4" borderId="3" xfId="0" applyNumberFormat="1" applyFont="1" applyFill="1" applyBorder="1" applyAlignment="1" applyProtection="1">
      <alignment horizontal="center" vertical="center"/>
      <protection hidden="1"/>
    </xf>
    <xf numFmtId="166" fontId="9" fillId="4" borderId="4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_tmp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5"/>
  <sheetViews>
    <sheetView tabSelected="1" zoomScale="60" zoomScaleNormal="60" zoomScaleSheetLayoutView="30" workbookViewId="0">
      <pane ySplit="4" topLeftCell="A5" activePane="bottomLeft" state="frozen"/>
      <selection pane="bottomLeft" activeCell="B6" sqref="B6"/>
    </sheetView>
  </sheetViews>
  <sheetFormatPr defaultColWidth="9.140625" defaultRowHeight="18.75"/>
  <cols>
    <col min="1" max="1" width="18.140625" style="2" customWidth="1"/>
    <col min="2" max="2" width="56" style="3" customWidth="1"/>
    <col min="3" max="3" width="22.5703125" style="3" customWidth="1"/>
    <col min="4" max="4" width="23" style="11" customWidth="1"/>
    <col min="5" max="5" width="23.28515625" style="4" customWidth="1"/>
    <col min="6" max="6" width="22.7109375" style="4" customWidth="1"/>
    <col min="7" max="7" width="23.28515625" style="4" customWidth="1"/>
    <col min="8" max="8" width="20.85546875" style="3" customWidth="1"/>
    <col min="9" max="9" width="20.42578125" style="3" customWidth="1"/>
    <col min="10" max="10" width="22.85546875" style="3" customWidth="1"/>
    <col min="11" max="11" width="22.7109375" style="3" customWidth="1"/>
    <col min="12" max="12" width="21.140625" style="3" customWidth="1"/>
    <col min="13" max="13" width="22.140625" style="3" customWidth="1"/>
    <col min="14" max="14" width="22.85546875" style="3" customWidth="1"/>
    <col min="15" max="15" width="21.7109375" style="3" customWidth="1"/>
    <col min="16" max="16" width="19.42578125" style="3" customWidth="1"/>
    <col min="17" max="17" width="16.5703125" style="3" customWidth="1"/>
    <col min="18" max="18" width="15.42578125" style="3" customWidth="1"/>
    <col min="19" max="19" width="15.5703125" style="3" customWidth="1"/>
    <col min="20" max="20" width="18" style="3" customWidth="1"/>
    <col min="21" max="21" width="15" style="3" customWidth="1"/>
    <col min="22" max="22" width="15.7109375" style="3" customWidth="1"/>
    <col min="23" max="23" width="16" style="3" customWidth="1"/>
    <col min="24" max="25" width="16.28515625" style="3" customWidth="1"/>
    <col min="26" max="16384" width="9.140625" style="3"/>
  </cols>
  <sheetData>
    <row r="1" spans="1:25" ht="54" customHeight="1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>
      <c r="A2" s="5"/>
      <c r="B2" s="5"/>
      <c r="C2" s="5"/>
      <c r="D2" s="10"/>
      <c r="E2" s="5"/>
      <c r="F2" s="8"/>
      <c r="G2" s="8"/>
      <c r="X2" s="34" t="s">
        <v>1</v>
      </c>
      <c r="Y2" s="34"/>
    </row>
    <row r="3" spans="1:25" s="6" customFormat="1" ht="36" customHeight="1">
      <c r="A3" s="38" t="s">
        <v>2</v>
      </c>
      <c r="B3" s="38" t="s">
        <v>23</v>
      </c>
      <c r="C3" s="38" t="s">
        <v>13</v>
      </c>
      <c r="D3" s="39" t="s">
        <v>12</v>
      </c>
      <c r="E3" s="38" t="s">
        <v>9</v>
      </c>
      <c r="F3" s="38" t="s">
        <v>10</v>
      </c>
      <c r="G3" s="38" t="s">
        <v>11</v>
      </c>
      <c r="H3" s="36" t="s">
        <v>22</v>
      </c>
      <c r="I3" s="36"/>
      <c r="J3" s="36"/>
      <c r="K3" s="36"/>
      <c r="L3" s="36"/>
      <c r="M3" s="36"/>
      <c r="N3" s="36"/>
      <c r="O3" s="36"/>
      <c r="P3" s="36"/>
      <c r="Q3" s="36" t="s">
        <v>3</v>
      </c>
      <c r="R3" s="36"/>
      <c r="S3" s="36"/>
      <c r="T3" s="36"/>
      <c r="U3" s="36"/>
      <c r="V3" s="36"/>
      <c r="W3" s="36"/>
      <c r="X3" s="36"/>
      <c r="Y3" s="36"/>
    </row>
    <row r="4" spans="1:25" s="9" customFormat="1" ht="64.900000000000006" customHeight="1" thickBot="1">
      <c r="A4" s="38"/>
      <c r="B4" s="38"/>
      <c r="C4" s="38"/>
      <c r="D4" s="39"/>
      <c r="E4" s="38"/>
      <c r="F4" s="38"/>
      <c r="G4" s="38"/>
      <c r="H4" s="20" t="s">
        <v>4</v>
      </c>
      <c r="I4" s="20" t="s">
        <v>5</v>
      </c>
      <c r="J4" s="20" t="s">
        <v>6</v>
      </c>
      <c r="K4" s="20" t="s">
        <v>7</v>
      </c>
      <c r="L4" s="20" t="s">
        <v>8</v>
      </c>
      <c r="M4" s="20" t="s">
        <v>14</v>
      </c>
      <c r="N4" s="20" t="s">
        <v>15</v>
      </c>
      <c r="O4" s="20" t="s">
        <v>16</v>
      </c>
      <c r="P4" s="20" t="s">
        <v>17</v>
      </c>
      <c r="Q4" s="20" t="s">
        <v>4</v>
      </c>
      <c r="R4" s="20" t="s">
        <v>5</v>
      </c>
      <c r="S4" s="20" t="s">
        <v>6</v>
      </c>
      <c r="T4" s="20" t="s">
        <v>7</v>
      </c>
      <c r="U4" s="20" t="s">
        <v>8</v>
      </c>
      <c r="V4" s="20" t="s">
        <v>14</v>
      </c>
      <c r="W4" s="20" t="s">
        <v>15</v>
      </c>
      <c r="X4" s="20" t="s">
        <v>16</v>
      </c>
      <c r="Y4" s="20" t="s">
        <v>17</v>
      </c>
    </row>
    <row r="5" spans="1:25" ht="75" customHeight="1" thickBot="1">
      <c r="A5" s="21" t="s">
        <v>25</v>
      </c>
      <c r="B5" s="22" t="s">
        <v>24</v>
      </c>
      <c r="C5" s="23">
        <v>5908</v>
      </c>
      <c r="D5" s="23">
        <v>6248</v>
      </c>
      <c r="E5" s="23">
        <v>7165</v>
      </c>
      <c r="F5" s="24">
        <v>7206</v>
      </c>
      <c r="G5" s="25">
        <v>5813</v>
      </c>
      <c r="H5" s="19">
        <f>E5-C5</f>
        <v>1257</v>
      </c>
      <c r="I5" s="19">
        <f>E5-D5</f>
        <v>917</v>
      </c>
      <c r="J5" s="19">
        <f>F5-C5</f>
        <v>1298</v>
      </c>
      <c r="K5" s="19">
        <f>F5-D5</f>
        <v>958</v>
      </c>
      <c r="L5" s="19">
        <f>F5-E5</f>
        <v>41</v>
      </c>
      <c r="M5" s="19">
        <f>G5-C5</f>
        <v>-95</v>
      </c>
      <c r="N5" s="19">
        <f>G5-D5</f>
        <v>-435</v>
      </c>
      <c r="O5" s="19">
        <f>G5-E5</f>
        <v>-1352</v>
      </c>
      <c r="P5" s="19">
        <f>G5-F5</f>
        <v>-1393</v>
      </c>
      <c r="Q5" s="19">
        <f>(E5/C5*100)-100</f>
        <v>21.276235612728513</v>
      </c>
      <c r="R5" s="19">
        <f>(E5/D5*100)-100</f>
        <v>14.676696542893723</v>
      </c>
      <c r="S5" s="19">
        <f>(F5/C5*100)-100</f>
        <v>21.970209884901834</v>
      </c>
      <c r="T5" s="19">
        <f>(F5/D5*100)-100</f>
        <v>15.33290653008963</v>
      </c>
      <c r="U5" s="19">
        <f>(F5/E5*100)-100</f>
        <v>0.5722260990928163</v>
      </c>
      <c r="V5" s="19">
        <f>(G5/C5*100)-100</f>
        <v>-1.607989167230869</v>
      </c>
      <c r="W5" s="19">
        <f>(G5/D5*100)-100</f>
        <v>-6.9622279129321356</v>
      </c>
      <c r="X5" s="19">
        <f>(G5/E5*100)-100</f>
        <v>-18.869504535938589</v>
      </c>
      <c r="Y5" s="19">
        <f>(G5/F5*100)-100</f>
        <v>-19.331112961421042</v>
      </c>
    </row>
    <row r="6" spans="1:25" ht="58.5" customHeight="1" thickBot="1">
      <c r="A6" s="21" t="s">
        <v>26</v>
      </c>
      <c r="B6" s="26" t="s">
        <v>27</v>
      </c>
      <c r="C6" s="27">
        <v>2284</v>
      </c>
      <c r="D6" s="27">
        <v>3674</v>
      </c>
      <c r="E6" s="28">
        <v>1591</v>
      </c>
      <c r="F6" s="29">
        <v>1254</v>
      </c>
      <c r="G6" s="30">
        <v>1367</v>
      </c>
      <c r="H6" s="19">
        <f>E6-C6</f>
        <v>-693</v>
      </c>
      <c r="I6" s="19">
        <f t="shared" ref="I6:I7" si="0">E6-D6</f>
        <v>-2083</v>
      </c>
      <c r="J6" s="19">
        <f>F6-C6</f>
        <v>-1030</v>
      </c>
      <c r="K6" s="19">
        <f t="shared" ref="K6:K7" si="1">F6-D6</f>
        <v>-2420</v>
      </c>
      <c r="L6" s="19">
        <f t="shared" ref="L6:L7" si="2">F6-E6</f>
        <v>-337</v>
      </c>
      <c r="M6" s="19">
        <f>G6-C6</f>
        <v>-917</v>
      </c>
      <c r="N6" s="19">
        <f t="shared" ref="N6:N7" si="3">G6-D6</f>
        <v>-2307</v>
      </c>
      <c r="O6" s="19">
        <f t="shared" ref="O6:O7" si="4">G6-E6</f>
        <v>-224</v>
      </c>
      <c r="P6" s="19">
        <f t="shared" ref="P6" si="5">G6-F6</f>
        <v>113</v>
      </c>
      <c r="Q6" s="19">
        <f t="shared" ref="Q6" si="6">(E6/C6*100)-100</f>
        <v>-30.341506129597192</v>
      </c>
      <c r="R6" s="19">
        <f t="shared" ref="R6" si="7">(E6/D6*100)-100</f>
        <v>-56.695699510070767</v>
      </c>
      <c r="S6" s="19">
        <f t="shared" ref="S6" si="8">(F6/C6*100)-100</f>
        <v>-45.096322241681264</v>
      </c>
      <c r="T6" s="19">
        <f t="shared" ref="T6" si="9">(F6/D6*100)-100</f>
        <v>-65.868263473053887</v>
      </c>
      <c r="U6" s="19">
        <f t="shared" ref="U6:U7" si="10">(F6/E6*100)-100</f>
        <v>-21.18164676304211</v>
      </c>
      <c r="V6" s="19">
        <f t="shared" ref="V6" si="11">(G6/C6*100)-100</f>
        <v>-40.148861646234678</v>
      </c>
      <c r="W6" s="19">
        <f t="shared" ref="W6" si="12">(G6/D6*100)-100</f>
        <v>-62.79259662493196</v>
      </c>
      <c r="X6" s="19">
        <f t="shared" ref="X6:X7" si="13">(G6/E6*100)-100</f>
        <v>-14.079195474544321</v>
      </c>
      <c r="Y6" s="19">
        <f t="shared" ref="Y6:Y7" si="14">(G6/F6*100)-100</f>
        <v>9.0111642743221552</v>
      </c>
    </row>
    <row r="7" spans="1:25" s="7" customFormat="1" ht="33.75" customHeight="1">
      <c r="A7" s="37" t="s">
        <v>0</v>
      </c>
      <c r="B7" s="37"/>
      <c r="C7" s="18">
        <f>SUM(C5:C6)</f>
        <v>8192</v>
      </c>
      <c r="D7" s="18">
        <f>SUM(D5:D6)</f>
        <v>9922</v>
      </c>
      <c r="E7" s="18">
        <f>SUM(E5:E6)</f>
        <v>8756</v>
      </c>
      <c r="F7" s="18">
        <f>SUM(F5:F6)</f>
        <v>8460</v>
      </c>
      <c r="G7" s="18">
        <f>SUM(G5:G6)</f>
        <v>7180</v>
      </c>
      <c r="H7" s="18">
        <f>E7-C7</f>
        <v>564</v>
      </c>
      <c r="I7" s="18">
        <f t="shared" si="0"/>
        <v>-1166</v>
      </c>
      <c r="J7" s="18">
        <f t="shared" ref="J7" si="15">F7-C7</f>
        <v>268</v>
      </c>
      <c r="K7" s="18">
        <f t="shared" si="1"/>
        <v>-1462</v>
      </c>
      <c r="L7" s="18">
        <f t="shared" si="2"/>
        <v>-296</v>
      </c>
      <c r="M7" s="18">
        <f t="shared" ref="M7" si="16">G7-C7</f>
        <v>-1012</v>
      </c>
      <c r="N7" s="18">
        <f t="shared" si="3"/>
        <v>-2742</v>
      </c>
      <c r="O7" s="18">
        <f t="shared" si="4"/>
        <v>-1576</v>
      </c>
      <c r="P7" s="18">
        <f>G7-F7</f>
        <v>-1280</v>
      </c>
      <c r="Q7" s="18">
        <f t="shared" ref="Q7:Q8" si="17">(E7/C7*100)-100</f>
        <v>6.884765625</v>
      </c>
      <c r="R7" s="18">
        <f t="shared" ref="R7:R8" si="18">(E7/D7*100)-100</f>
        <v>-11.751662971175165</v>
      </c>
      <c r="S7" s="18">
        <f t="shared" ref="S7:S8" si="19">(F7/C7*100)-100</f>
        <v>3.271484375</v>
      </c>
      <c r="T7" s="18">
        <f t="shared" ref="T7:T8" si="20">(F7/D7*100)-100</f>
        <v>-14.734932473291678</v>
      </c>
      <c r="U7" s="18">
        <f t="shared" si="10"/>
        <v>-3.3805390589310207</v>
      </c>
      <c r="V7" s="18">
        <f t="shared" ref="V7:V8" si="21">(G7/C7*100)-100</f>
        <v>-12.353515625</v>
      </c>
      <c r="W7" s="18">
        <f t="shared" ref="W7:W8" si="22">(G7/D7*100)-100</f>
        <v>-27.635557347309017</v>
      </c>
      <c r="X7" s="18">
        <f t="shared" si="13"/>
        <v>-17.999086340794875</v>
      </c>
      <c r="Y7" s="18">
        <f t="shared" si="14"/>
        <v>-15.130023640661932</v>
      </c>
    </row>
    <row r="8" spans="1:25">
      <c r="A8" s="1" t="s">
        <v>18</v>
      </c>
      <c r="B8" s="12" t="s">
        <v>19</v>
      </c>
      <c r="C8" s="19">
        <v>7.0000000000000007E-2</v>
      </c>
      <c r="D8" s="19">
        <v>0.06</v>
      </c>
      <c r="E8" s="19">
        <v>0.06</v>
      </c>
      <c r="F8" s="19">
        <v>0.06</v>
      </c>
      <c r="G8" s="19">
        <v>0.06</v>
      </c>
      <c r="H8" s="19">
        <f>E8-C8</f>
        <v>-1.0000000000000009E-2</v>
      </c>
      <c r="I8" s="19">
        <f>E8-D8</f>
        <v>0</v>
      </c>
      <c r="J8" s="19">
        <f t="shared" ref="J8" si="23">F8-C8</f>
        <v>-1.0000000000000009E-2</v>
      </c>
      <c r="K8" s="19">
        <f t="shared" ref="K8" si="24">F8-D8</f>
        <v>0</v>
      </c>
      <c r="L8" s="19">
        <f>F8-E8</f>
        <v>0</v>
      </c>
      <c r="M8" s="19">
        <f t="shared" ref="M8" si="25">G8-C8</f>
        <v>-1.0000000000000009E-2</v>
      </c>
      <c r="N8" s="19">
        <f t="shared" ref="N8" si="26">G8-D8</f>
        <v>0</v>
      </c>
      <c r="O8" s="19">
        <f>G8-E8</f>
        <v>0</v>
      </c>
      <c r="P8" s="19">
        <f t="shared" ref="P8" si="27">G8-F8</f>
        <v>0</v>
      </c>
      <c r="Q8" s="19">
        <f t="shared" si="17"/>
        <v>-14.285714285714306</v>
      </c>
      <c r="R8" s="19">
        <f t="shared" si="18"/>
        <v>0</v>
      </c>
      <c r="S8" s="19">
        <f t="shared" si="19"/>
        <v>-14.285714285714306</v>
      </c>
      <c r="T8" s="19">
        <f t="shared" si="20"/>
        <v>0</v>
      </c>
      <c r="U8" s="19">
        <f t="shared" ref="U8" si="28">(F8/E8*100)-100</f>
        <v>0</v>
      </c>
      <c r="V8" s="19">
        <f t="shared" si="21"/>
        <v>-14.285714285714306</v>
      </c>
      <c r="W8" s="19">
        <f t="shared" si="22"/>
        <v>0</v>
      </c>
      <c r="X8" s="19">
        <f t="shared" ref="X8" si="29">(G8/E8*100)-100</f>
        <v>0</v>
      </c>
      <c r="Y8" s="19">
        <f t="shared" ref="Y8" si="30">(G8/F8*100)-100</f>
        <v>0</v>
      </c>
    </row>
    <row r="9" spans="1:25">
      <c r="A9" s="1"/>
      <c r="B9" s="12" t="s">
        <v>20</v>
      </c>
      <c r="C9" s="1"/>
      <c r="D9" s="13"/>
      <c r="E9" s="14"/>
      <c r="F9" s="31">
        <v>0</v>
      </c>
      <c r="G9" s="32"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6.25" customHeight="1" thickBot="1">
      <c r="A10" s="33" t="s">
        <v>21</v>
      </c>
      <c r="B10" s="33"/>
      <c r="C10" s="15">
        <v>0</v>
      </c>
      <c r="D10" s="15">
        <v>0</v>
      </c>
      <c r="E10" s="16">
        <v>0</v>
      </c>
      <c r="F10" s="16">
        <v>0</v>
      </c>
      <c r="G10" s="17">
        <v>0</v>
      </c>
      <c r="H10" s="15">
        <f>E10-C10</f>
        <v>0</v>
      </c>
      <c r="I10" s="15">
        <f>E10-D10</f>
        <v>0</v>
      </c>
      <c r="J10" s="15">
        <f t="shared" ref="J10" si="31">F10-C10</f>
        <v>0</v>
      </c>
      <c r="K10" s="15">
        <f t="shared" ref="K10" si="32">F10-D10</f>
        <v>0</v>
      </c>
      <c r="L10" s="15">
        <f>F10-E10</f>
        <v>0</v>
      </c>
      <c r="M10" s="15">
        <f t="shared" ref="M10" si="33">G10-C10</f>
        <v>0</v>
      </c>
      <c r="N10" s="15">
        <f t="shared" ref="N10" si="34">G10-D10</f>
        <v>0</v>
      </c>
      <c r="O10" s="15">
        <f>G10-E10</f>
        <v>0</v>
      </c>
      <c r="P10" s="15">
        <f t="shared" ref="P10" si="35">G10-F10</f>
        <v>0</v>
      </c>
      <c r="Q10" s="15" t="e">
        <f t="shared" ref="Q10" si="36">(E10/C10*100)-100</f>
        <v>#DIV/0!</v>
      </c>
      <c r="R10" s="15" t="e">
        <f t="shared" ref="R10" si="37">(E10/D10*100)-100</f>
        <v>#DIV/0!</v>
      </c>
      <c r="S10" s="15" t="e">
        <f t="shared" ref="S10" si="38">(F10/C10*100)-100</f>
        <v>#DIV/0!</v>
      </c>
      <c r="T10" s="15" t="e">
        <f t="shared" ref="T10" si="39">(F10/D10*100)-100</f>
        <v>#DIV/0!</v>
      </c>
      <c r="U10" s="15" t="e">
        <f t="shared" ref="U10" si="40">(F10/E10*100)-100</f>
        <v>#DIV/0!</v>
      </c>
      <c r="V10" s="15" t="e">
        <f t="shared" ref="V10" si="41">(G10/C10*100)-100</f>
        <v>#DIV/0!</v>
      </c>
      <c r="W10" s="15" t="e">
        <f t="shared" ref="W10" si="42">(G10/D10*100)-100</f>
        <v>#DIV/0!</v>
      </c>
      <c r="X10" s="15" t="e">
        <f t="shared" ref="X10" si="43">(G10/E10*100)-100</f>
        <v>#DIV/0!</v>
      </c>
      <c r="Y10" s="15" t="e">
        <f t="shared" ref="Y10" si="44">(G10/F10*100)-100</f>
        <v>#DIV/0!</v>
      </c>
    </row>
    <row r="15" spans="1:25">
      <c r="D15" s="3"/>
      <c r="E15" s="3"/>
      <c r="F15" s="3"/>
      <c r="G15" s="3"/>
    </row>
  </sheetData>
  <mergeCells count="13">
    <mergeCell ref="A10:B10"/>
    <mergeCell ref="X2:Y2"/>
    <mergeCell ref="A1:Y1"/>
    <mergeCell ref="H3:P3"/>
    <mergeCell ref="Q3:Y3"/>
    <mergeCell ref="A7:B7"/>
    <mergeCell ref="E3:E4"/>
    <mergeCell ref="D3:D4"/>
    <mergeCell ref="C3:C4"/>
    <mergeCell ref="B3:B4"/>
    <mergeCell ref="A3:A4"/>
    <mergeCell ref="F3:F4"/>
    <mergeCell ref="G3:G4"/>
  </mergeCells>
  <printOptions horizontalCentered="1"/>
  <pageMargins left="0.19685039370078741" right="0.19685039370078741" top="0.39370078740157483" bottom="0.39370078740157483" header="0.31496062992125984" footer="0.31496062992125984"/>
  <pageSetup paperSize="8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2020-2024 гг</vt:lpstr>
      <vt:lpstr>'2020-2024 гг'!Заголовки_для_печати</vt:lpstr>
      <vt:lpstr>'2020-2024 гг'!Область_печати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arm</cp:lastModifiedBy>
  <cp:lastPrinted>2020-10-30T04:38:57Z</cp:lastPrinted>
  <dcterms:created xsi:type="dcterms:W3CDTF">2015-10-14T10:32:24Z</dcterms:created>
  <dcterms:modified xsi:type="dcterms:W3CDTF">2022-07-22T12:13:20Z</dcterms:modified>
</cp:coreProperties>
</file>