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/>
  </bookViews>
  <sheets>
    <sheet name="2020-2024 гг" sheetId="5" r:id="rId1"/>
  </sheets>
  <definedNames>
    <definedName name="_xlnm.Print_Titles" localSheetId="0">'2020-2024 гг'!$A:$G,'2020-2024 гг'!$3:$4</definedName>
    <definedName name="_xlnm.Print_Area" localSheetId="0">'2020-2024 гг'!$A$1:$Y$8</definedName>
  </definedNames>
  <calcPr calcId="124519" iterate="1"/>
</workbook>
</file>

<file path=xl/calcChain.xml><?xml version="1.0" encoding="utf-8"?>
<calcChain xmlns="http://schemas.openxmlformats.org/spreadsheetml/2006/main">
  <c r="H6" i="5"/>
  <c r="H5"/>
  <c r="Y11" l="1"/>
  <c r="X11"/>
  <c r="W11"/>
  <c r="V11"/>
  <c r="U11"/>
  <c r="T11"/>
  <c r="S11"/>
  <c r="R11"/>
  <c r="Q11"/>
  <c r="P11"/>
  <c r="O11"/>
  <c r="N11"/>
  <c r="M11"/>
  <c r="L11"/>
  <c r="K11"/>
  <c r="J11"/>
  <c r="I11"/>
  <c r="H11"/>
  <c r="C8" l="1"/>
  <c r="E8" l="1"/>
  <c r="F8"/>
  <c r="G8"/>
  <c r="X9" l="1"/>
  <c r="V9"/>
  <c r="O9"/>
  <c r="M9"/>
  <c r="P9"/>
  <c r="Y9"/>
  <c r="H9"/>
  <c r="Q9"/>
  <c r="U9"/>
  <c r="J9"/>
  <c r="S9"/>
  <c r="L9"/>
  <c r="D8"/>
  <c r="N9" s="1"/>
  <c r="R9" l="1"/>
  <c r="K9"/>
  <c r="T9"/>
  <c r="I9"/>
  <c r="W9"/>
  <c r="P5"/>
  <c r="O5"/>
  <c r="N5"/>
  <c r="M5"/>
  <c r="L5"/>
  <c r="K5"/>
  <c r="J5"/>
  <c r="H8" l="1"/>
  <c r="Y5"/>
  <c r="X5"/>
  <c r="W5"/>
  <c r="V5"/>
  <c r="U5"/>
  <c r="T5"/>
  <c r="S5"/>
  <c r="R5"/>
  <c r="Q5"/>
  <c r="I5"/>
  <c r="M6" l="1"/>
  <c r="J6"/>
  <c r="Y7"/>
  <c r="X7"/>
  <c r="W7"/>
  <c r="V7"/>
  <c r="U7"/>
  <c r="T7"/>
  <c r="S7"/>
  <c r="R7"/>
  <c r="Q7"/>
  <c r="P7"/>
  <c r="O7"/>
  <c r="N7"/>
  <c r="M7"/>
  <c r="L7"/>
  <c r="K7"/>
  <c r="J7"/>
  <c r="I7"/>
  <c r="H7"/>
  <c r="Y6"/>
  <c r="X6"/>
  <c r="W6"/>
  <c r="V6"/>
  <c r="U6"/>
  <c r="T6"/>
  <c r="S6"/>
  <c r="R6"/>
  <c r="Q6"/>
  <c r="P6"/>
  <c r="O6"/>
  <c r="N6"/>
  <c r="L6"/>
  <c r="K6"/>
  <c r="I6"/>
  <c r="P8" l="1"/>
  <c r="Y8"/>
  <c r="L8"/>
  <c r="O8"/>
  <c r="X8"/>
  <c r="U8"/>
  <c r="T8"/>
  <c r="R8"/>
  <c r="K8"/>
  <c r="N8"/>
  <c r="W8"/>
  <c r="I8"/>
  <c r="S8"/>
  <c r="J8"/>
  <c r="V8"/>
  <c r="M8"/>
  <c r="Q8"/>
</calcChain>
</file>

<file path=xl/sharedStrings.xml><?xml version="1.0" encoding="utf-8"?>
<sst xmlns="http://schemas.openxmlformats.org/spreadsheetml/2006/main" count="39" uniqueCount="30">
  <si>
    <t>Итого в рамках государственных программ</t>
  </si>
  <si>
    <t>Код целевой статьи</t>
  </si>
  <si>
    <t>02.0.00.00000</t>
  </si>
  <si>
    <t>Отклонение в процентах</t>
  </si>
  <si>
    <t>2023 к 2021</t>
  </si>
  <si>
    <t>2023 к 2022</t>
  </si>
  <si>
    <t>2024 к 2021</t>
  </si>
  <si>
    <t>2024 к 2022</t>
  </si>
  <si>
    <t>2024 к 2023</t>
  </si>
  <si>
    <t>77.0.00.00000</t>
  </si>
  <si>
    <t xml:space="preserve">Непрограммные направления деятельности </t>
  </si>
  <si>
    <t>Условно утвержденные расходы</t>
  </si>
  <si>
    <t>Всего расходов</t>
  </si>
  <si>
    <t>Отклонение в  руб.</t>
  </si>
  <si>
    <t>Наименование муниципальной программы Беляевского района  Оренбургской области</t>
  </si>
  <si>
    <t xml:space="preserve"> рублей</t>
  </si>
  <si>
    <t>2025 к 2021</t>
  </si>
  <si>
    <t>2025 к 2022</t>
  </si>
  <si>
    <t>2025 к 2023</t>
  </si>
  <si>
    <t>2025 к 2024</t>
  </si>
  <si>
    <t>01.0.00.00000</t>
  </si>
  <si>
    <t>Муниципальная программа " Устойчивое развитие муниципального образования Белогорский сельсовет Беляевского района Оренбургской области на период 2020-2024годы"</t>
  </si>
  <si>
    <t>Муниципальная программа «Социально-экономическое развитие территории муниципального образования Белогорский сельсовет Беляевского района Оренбургской области на период на период 2020–2024 годы"</t>
  </si>
  <si>
    <t>Аналитические данные о расходах бюджета сельского поселения по муниципальным  программам и непрограммным направлениям деятельности на 01.04.2023г.</t>
  </si>
  <si>
    <t>Муниципальная программа "Социально-экономическое развитие территории муниципального образования Белогорский сельсовет Беляевского района Оренбургской области"</t>
  </si>
  <si>
    <t>Факт за отчетный год
2021</t>
  </si>
  <si>
    <t>Уточненный план на текущий год
2022</t>
  </si>
  <si>
    <t xml:space="preserve">План на очередной год
2023
</t>
  </si>
  <si>
    <t>План на первый год планового периода
2024</t>
  </si>
  <si>
    <t>План на второй год планового периода
2025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</si>
</sst>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00"/>
    <numFmt numFmtId="166" formatCode="#,##0.00;[Red]\-#,##0.00;0.00"/>
    <numFmt numFmtId="167" formatCode="#,##0.0;[Red]\-#,##0.0;0.0"/>
    <numFmt numFmtId="168" formatCode="#,##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4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1" xfId="0" applyFont="1" applyFill="1" applyBorder="1"/>
    <xf numFmtId="165" fontId="7" fillId="2" borderId="2" xfId="3" applyNumberFormat="1" applyFont="1" applyFill="1" applyBorder="1" applyAlignment="1" applyProtection="1">
      <alignment vertical="top" wrapText="1"/>
      <protection hidden="1"/>
    </xf>
    <xf numFmtId="165" fontId="7" fillId="2" borderId="4" xfId="3" applyNumberFormat="1" applyFont="1" applyFill="1" applyBorder="1" applyAlignment="1" applyProtection="1">
      <alignment vertical="top" wrapText="1"/>
      <protection hidden="1"/>
    </xf>
    <xf numFmtId="4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4" fontId="7" fillId="2" borderId="4" xfId="3" applyNumberFormat="1" applyFont="1" applyFill="1" applyBorder="1" applyAlignment="1" applyProtection="1">
      <alignment horizontal="center" vertical="center" wrapText="1"/>
      <protection hidden="1"/>
    </xf>
    <xf numFmtId="166" fontId="7" fillId="2" borderId="4" xfId="3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7" fillId="2" borderId="3" xfId="3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1" applyNumberFormat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7" fontId="8" fillId="0" borderId="4" xfId="0" applyNumberFormat="1" applyFont="1" applyFill="1" applyBorder="1" applyAlignment="1" applyProtection="1">
      <alignment horizontal="center" vertical="center"/>
      <protection hidden="1"/>
    </xf>
    <xf numFmtId="167" fontId="8" fillId="0" borderId="5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8" fontId="9" fillId="0" borderId="6" xfId="0" applyNumberFormat="1" applyFont="1" applyFill="1" applyBorder="1" applyAlignment="1" applyProtection="1">
      <alignment horizontal="center" vertical="center"/>
      <protection hidden="1"/>
    </xf>
    <xf numFmtId="168" fontId="9" fillId="0" borderId="7" xfId="0" applyNumberFormat="1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tm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6"/>
  <sheetViews>
    <sheetView tabSelected="1" zoomScale="70" zoomScaleNormal="70" zoomScaleSheetLayoutView="30" workbookViewId="0">
      <pane ySplit="4" topLeftCell="A5" activePane="bottomLeft" state="frozen"/>
      <selection pane="bottomLeft" activeCell="E6" sqref="E6"/>
    </sheetView>
  </sheetViews>
  <sheetFormatPr defaultColWidth="9.140625" defaultRowHeight="18.75"/>
  <cols>
    <col min="1" max="1" width="18.140625" style="2" customWidth="1"/>
    <col min="2" max="2" width="56" style="3" customWidth="1"/>
    <col min="3" max="3" width="22.5703125" style="3" customWidth="1"/>
    <col min="4" max="4" width="23" style="11" customWidth="1"/>
    <col min="5" max="5" width="23.28515625" style="4" customWidth="1"/>
    <col min="6" max="6" width="22.7109375" style="4" customWidth="1"/>
    <col min="7" max="7" width="23.28515625" style="4" customWidth="1"/>
    <col min="8" max="8" width="20.85546875" style="3" customWidth="1"/>
    <col min="9" max="9" width="20.42578125" style="3" customWidth="1"/>
    <col min="10" max="10" width="22.85546875" style="3" customWidth="1"/>
    <col min="11" max="11" width="22.7109375" style="3" customWidth="1"/>
    <col min="12" max="12" width="21.140625" style="3" customWidth="1"/>
    <col min="13" max="13" width="22.140625" style="3" customWidth="1"/>
    <col min="14" max="14" width="22.85546875" style="3" customWidth="1"/>
    <col min="15" max="15" width="21.7109375" style="3" customWidth="1"/>
    <col min="16" max="16" width="19.42578125" style="3" customWidth="1"/>
    <col min="17" max="17" width="16.5703125" style="3" customWidth="1"/>
    <col min="18" max="18" width="15.42578125" style="3" customWidth="1"/>
    <col min="19" max="19" width="15.5703125" style="3" customWidth="1"/>
    <col min="20" max="20" width="18" style="3" customWidth="1"/>
    <col min="21" max="21" width="15" style="3" customWidth="1"/>
    <col min="22" max="22" width="15.7109375" style="3" customWidth="1"/>
    <col min="23" max="23" width="16" style="3" customWidth="1"/>
    <col min="24" max="25" width="16.28515625" style="3" customWidth="1"/>
    <col min="26" max="16384" width="9.140625" style="3"/>
  </cols>
  <sheetData>
    <row r="1" spans="1:25" ht="54" customHeight="1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>
      <c r="A2" s="5"/>
      <c r="B2" s="5"/>
      <c r="C2" s="5"/>
      <c r="D2" s="10"/>
      <c r="E2" s="5"/>
      <c r="F2" s="8"/>
      <c r="G2" s="8"/>
      <c r="X2" s="38" t="s">
        <v>15</v>
      </c>
      <c r="Y2" s="38"/>
    </row>
    <row r="3" spans="1:25" s="6" customFormat="1" ht="36" customHeight="1">
      <c r="A3" s="42" t="s">
        <v>1</v>
      </c>
      <c r="B3" s="42" t="s">
        <v>14</v>
      </c>
      <c r="C3" s="42" t="s">
        <v>25</v>
      </c>
      <c r="D3" s="43" t="s">
        <v>26</v>
      </c>
      <c r="E3" s="42" t="s">
        <v>27</v>
      </c>
      <c r="F3" s="42" t="s">
        <v>28</v>
      </c>
      <c r="G3" s="42" t="s">
        <v>29</v>
      </c>
      <c r="H3" s="40" t="s">
        <v>13</v>
      </c>
      <c r="I3" s="40"/>
      <c r="J3" s="40"/>
      <c r="K3" s="40"/>
      <c r="L3" s="40"/>
      <c r="M3" s="40"/>
      <c r="N3" s="40"/>
      <c r="O3" s="40"/>
      <c r="P3" s="40"/>
      <c r="Q3" s="40" t="s">
        <v>3</v>
      </c>
      <c r="R3" s="40"/>
      <c r="S3" s="40"/>
      <c r="T3" s="40"/>
      <c r="U3" s="40"/>
      <c r="V3" s="40"/>
      <c r="W3" s="40"/>
      <c r="X3" s="40"/>
      <c r="Y3" s="40"/>
    </row>
    <row r="4" spans="1:25" s="9" customFormat="1" ht="64.900000000000006" customHeight="1" thickBot="1">
      <c r="A4" s="42"/>
      <c r="B4" s="42"/>
      <c r="C4" s="42"/>
      <c r="D4" s="43"/>
      <c r="E4" s="42"/>
      <c r="F4" s="42"/>
      <c r="G4" s="42"/>
      <c r="H4" s="32" t="s">
        <v>4</v>
      </c>
      <c r="I4" s="32" t="s">
        <v>5</v>
      </c>
      <c r="J4" s="32" t="s">
        <v>6</v>
      </c>
      <c r="K4" s="32" t="s">
        <v>7</v>
      </c>
      <c r="L4" s="32" t="s">
        <v>8</v>
      </c>
      <c r="M4" s="32" t="s">
        <v>16</v>
      </c>
      <c r="N4" s="32" t="s">
        <v>17</v>
      </c>
      <c r="O4" s="32" t="s">
        <v>18</v>
      </c>
      <c r="P4" s="32" t="s">
        <v>19</v>
      </c>
      <c r="Q4" s="32" t="s">
        <v>4</v>
      </c>
      <c r="R4" s="32" t="s">
        <v>5</v>
      </c>
      <c r="S4" s="32" t="s">
        <v>6</v>
      </c>
      <c r="T4" s="32" t="s">
        <v>7</v>
      </c>
      <c r="U4" s="32" t="s">
        <v>8</v>
      </c>
      <c r="V4" s="32" t="s">
        <v>16</v>
      </c>
      <c r="W4" s="32" t="s">
        <v>17</v>
      </c>
      <c r="X4" s="32" t="s">
        <v>18</v>
      </c>
      <c r="Y4" s="32" t="s">
        <v>19</v>
      </c>
    </row>
    <row r="5" spans="1:25" ht="63.75" customHeight="1">
      <c r="A5" s="1" t="s">
        <v>20</v>
      </c>
      <c r="B5" s="13" t="s">
        <v>21</v>
      </c>
      <c r="C5" s="15">
        <v>3734.9</v>
      </c>
      <c r="D5" s="16">
        <v>1822.2</v>
      </c>
      <c r="E5" s="19">
        <v>0</v>
      </c>
      <c r="F5" s="18">
        <v>0</v>
      </c>
      <c r="G5" s="20">
        <v>0</v>
      </c>
      <c r="H5" s="33">
        <f>E5-C5</f>
        <v>-3734.9</v>
      </c>
      <c r="I5" s="33">
        <f>E5-D5</f>
        <v>-1822.2</v>
      </c>
      <c r="J5" s="33">
        <f>F5-C5</f>
        <v>-3734.9</v>
      </c>
      <c r="K5" s="33">
        <f>F5-D5</f>
        <v>-1822.2</v>
      </c>
      <c r="L5" s="33">
        <f>F5-E5</f>
        <v>0</v>
      </c>
      <c r="M5" s="33">
        <f>G5-C5</f>
        <v>-3734.9</v>
      </c>
      <c r="N5" s="33">
        <f>G5-D5</f>
        <v>-1822.2</v>
      </c>
      <c r="O5" s="33">
        <f>G5-E5</f>
        <v>0</v>
      </c>
      <c r="P5" s="33">
        <f>G5-F5</f>
        <v>0</v>
      </c>
      <c r="Q5" s="33">
        <f>(E5/C5*100)-100</f>
        <v>-100</v>
      </c>
      <c r="R5" s="33">
        <f>(E5/D5*100)-100</f>
        <v>-100</v>
      </c>
      <c r="S5" s="33">
        <f>(F5/C5*100)-100</f>
        <v>-100</v>
      </c>
      <c r="T5" s="33">
        <f>(F5/D5*100)-100</f>
        <v>-100</v>
      </c>
      <c r="U5" s="33" t="e">
        <f>(F5/E5*100)-100</f>
        <v>#DIV/0!</v>
      </c>
      <c r="V5" s="33">
        <f>(G5/C5*100)-100</f>
        <v>-100</v>
      </c>
      <c r="W5" s="33">
        <f>(G5/D5*100)-100</f>
        <v>-100</v>
      </c>
      <c r="X5" s="33" t="e">
        <f>(G5/E5*100)-100</f>
        <v>#DIV/0!</v>
      </c>
      <c r="Y5" s="33" t="e">
        <f>(G5/F5*100)-100</f>
        <v>#DIV/0!</v>
      </c>
    </row>
    <row r="6" spans="1:25" ht="87" customHeight="1">
      <c r="A6" s="1" t="s">
        <v>2</v>
      </c>
      <c r="B6" s="14" t="s">
        <v>22</v>
      </c>
      <c r="C6" s="15">
        <v>6403.3</v>
      </c>
      <c r="D6" s="16">
        <v>6980.2</v>
      </c>
      <c r="E6" s="17">
        <v>0</v>
      </c>
      <c r="F6" s="18">
        <v>0</v>
      </c>
      <c r="G6" s="20">
        <v>0</v>
      </c>
      <c r="H6" s="33">
        <f>E6-C6</f>
        <v>-6403.3</v>
      </c>
      <c r="I6" s="33">
        <f t="shared" ref="I6:I8" si="0">E6-D6</f>
        <v>-6980.2</v>
      </c>
      <c r="J6" s="33">
        <f>F6-C6</f>
        <v>-6403.3</v>
      </c>
      <c r="K6" s="33">
        <f t="shared" ref="K6:K8" si="1">F6-D6</f>
        <v>-6980.2</v>
      </c>
      <c r="L6" s="33">
        <f t="shared" ref="L6:L8" si="2">F6-E6</f>
        <v>0</v>
      </c>
      <c r="M6" s="33">
        <f>G6-C6</f>
        <v>-6403.3</v>
      </c>
      <c r="N6" s="33">
        <f t="shared" ref="N6:N8" si="3">G6-D6</f>
        <v>-6980.2</v>
      </c>
      <c r="O6" s="33">
        <f t="shared" ref="O6:O8" si="4">G6-E6</f>
        <v>0</v>
      </c>
      <c r="P6" s="33">
        <f t="shared" ref="P6:P7" si="5">G6-F6</f>
        <v>0</v>
      </c>
      <c r="Q6" s="33">
        <f t="shared" ref="Q6:Q7" si="6">(E6/C6*100)-100</f>
        <v>-100</v>
      </c>
      <c r="R6" s="33">
        <f t="shared" ref="R6:R7" si="7">(E6/D6*100)-100</f>
        <v>-100</v>
      </c>
      <c r="S6" s="33">
        <f t="shared" ref="S6:S7" si="8">(F6/C6*100)-100</f>
        <v>-100</v>
      </c>
      <c r="T6" s="33">
        <f t="shared" ref="T6:T7" si="9">(F6/D6*100)-100</f>
        <v>-100</v>
      </c>
      <c r="U6" s="33" t="e">
        <f t="shared" ref="U6:U8" si="10">(F6/E6*100)-100</f>
        <v>#DIV/0!</v>
      </c>
      <c r="V6" s="33">
        <f t="shared" ref="V6:V7" si="11">(G6/C6*100)-100</f>
        <v>-100</v>
      </c>
      <c r="W6" s="33">
        <f t="shared" ref="W6:W7" si="12">(G6/D6*100)-100</f>
        <v>-100</v>
      </c>
      <c r="X6" s="33" t="e">
        <f t="shared" ref="X6:X8" si="13">(G6/E6*100)-100</f>
        <v>#DIV/0!</v>
      </c>
      <c r="Y6" s="33" t="e">
        <f t="shared" ref="Y6:Y8" si="14">(G6/F6*100)-100</f>
        <v>#DIV/0!</v>
      </c>
    </row>
    <row r="7" spans="1:25" ht="69.75" customHeight="1">
      <c r="A7" s="1"/>
      <c r="B7" s="14" t="s">
        <v>24</v>
      </c>
      <c r="C7" s="15">
        <v>0</v>
      </c>
      <c r="D7" s="16">
        <v>0</v>
      </c>
      <c r="E7" s="17">
        <v>11709.5</v>
      </c>
      <c r="F7" s="18">
        <v>9494</v>
      </c>
      <c r="G7" s="20">
        <v>7591.9</v>
      </c>
      <c r="H7" s="33">
        <f t="shared" ref="H7" si="15">E7-C7</f>
        <v>11709.5</v>
      </c>
      <c r="I7" s="33">
        <f t="shared" si="0"/>
        <v>11709.5</v>
      </c>
      <c r="J7" s="33">
        <f t="shared" ref="J7:J8" si="16">F7-C7</f>
        <v>9494</v>
      </c>
      <c r="K7" s="33">
        <f t="shared" si="1"/>
        <v>9494</v>
      </c>
      <c r="L7" s="33">
        <f t="shared" si="2"/>
        <v>-2215.5</v>
      </c>
      <c r="M7" s="33">
        <f t="shared" ref="M7:M8" si="17">G7-C7</f>
        <v>7591.9</v>
      </c>
      <c r="N7" s="33">
        <f t="shared" si="3"/>
        <v>7591.9</v>
      </c>
      <c r="O7" s="33">
        <f t="shared" si="4"/>
        <v>-4117.6000000000004</v>
      </c>
      <c r="P7" s="33">
        <f t="shared" si="5"/>
        <v>-1902.1000000000004</v>
      </c>
      <c r="Q7" s="33" t="e">
        <f t="shared" si="6"/>
        <v>#DIV/0!</v>
      </c>
      <c r="R7" s="33" t="e">
        <f t="shared" si="7"/>
        <v>#DIV/0!</v>
      </c>
      <c r="S7" s="33" t="e">
        <f t="shared" si="8"/>
        <v>#DIV/0!</v>
      </c>
      <c r="T7" s="33" t="e">
        <f t="shared" si="9"/>
        <v>#DIV/0!</v>
      </c>
      <c r="U7" s="33">
        <f t="shared" si="10"/>
        <v>-18.920534608651096</v>
      </c>
      <c r="V7" s="33" t="e">
        <f t="shared" si="11"/>
        <v>#DIV/0!</v>
      </c>
      <c r="W7" s="33" t="e">
        <f t="shared" si="12"/>
        <v>#DIV/0!</v>
      </c>
      <c r="X7" s="33">
        <f t="shared" si="13"/>
        <v>-35.164609932106416</v>
      </c>
      <c r="Y7" s="33">
        <f t="shared" si="14"/>
        <v>-20.034758795028438</v>
      </c>
    </row>
    <row r="8" spans="1:25" s="7" customFormat="1" ht="33.75" customHeight="1">
      <c r="A8" s="41" t="s">
        <v>0</v>
      </c>
      <c r="B8" s="41"/>
      <c r="C8" s="22">
        <f>SUM(C5:C7)</f>
        <v>10138.200000000001</v>
      </c>
      <c r="D8" s="23">
        <f>SUM(D5:D7)</f>
        <v>8802.4</v>
      </c>
      <c r="E8" s="22">
        <f>SUM(E5:E7)</f>
        <v>11709.5</v>
      </c>
      <c r="F8" s="22">
        <f>SUM(F5:F7)</f>
        <v>9494</v>
      </c>
      <c r="G8" s="22">
        <f>SUM(G5:G7)</f>
        <v>7591.9</v>
      </c>
      <c r="H8" s="34">
        <f>E8-C8</f>
        <v>1571.2999999999993</v>
      </c>
      <c r="I8" s="34">
        <f t="shared" si="0"/>
        <v>2907.1000000000004</v>
      </c>
      <c r="J8" s="34">
        <f t="shared" si="16"/>
        <v>-644.20000000000073</v>
      </c>
      <c r="K8" s="34">
        <f t="shared" si="1"/>
        <v>691.60000000000036</v>
      </c>
      <c r="L8" s="34">
        <f t="shared" si="2"/>
        <v>-2215.5</v>
      </c>
      <c r="M8" s="34">
        <f t="shared" si="17"/>
        <v>-2546.3000000000011</v>
      </c>
      <c r="N8" s="34">
        <f t="shared" si="3"/>
        <v>-1210.5</v>
      </c>
      <c r="O8" s="34">
        <f t="shared" si="4"/>
        <v>-4117.6000000000004</v>
      </c>
      <c r="P8" s="34">
        <f>G8-F8</f>
        <v>-1902.1000000000004</v>
      </c>
      <c r="Q8" s="34">
        <f t="shared" ref="Q8:Q9" si="18">(E8/C8*100)-100</f>
        <v>15.498806494249465</v>
      </c>
      <c r="R8" s="34">
        <f t="shared" ref="R8:R9" si="19">(E8/D8*100)-100</f>
        <v>33.026220121784974</v>
      </c>
      <c r="S8" s="34">
        <f t="shared" ref="S8:S9" si="20">(F8/C8*100)-100</f>
        <v>-6.3541851610739712</v>
      </c>
      <c r="T8" s="34">
        <f t="shared" ref="T8:T9" si="21">(F8/D8*100)-100</f>
        <v>7.8569481050622585</v>
      </c>
      <c r="U8" s="34">
        <f t="shared" si="10"/>
        <v>-18.920534608651096</v>
      </c>
      <c r="V8" s="34">
        <f t="shared" ref="V8:V9" si="22">(G8/C8*100)-100</f>
        <v>-25.115898285691756</v>
      </c>
      <c r="W8" s="34">
        <f t="shared" ref="W8:W9" si="23">(G8/D8*100)-100</f>
        <v>-13.751931291465965</v>
      </c>
      <c r="X8" s="34">
        <f t="shared" si="13"/>
        <v>-35.164609932106416</v>
      </c>
      <c r="Y8" s="34">
        <f t="shared" si="14"/>
        <v>-20.034758795028438</v>
      </c>
    </row>
    <row r="9" spans="1:25">
      <c r="A9" s="1" t="s">
        <v>9</v>
      </c>
      <c r="B9" s="12" t="s">
        <v>10</v>
      </c>
      <c r="C9" s="21">
        <v>1</v>
      </c>
      <c r="D9" s="21">
        <v>1</v>
      </c>
      <c r="E9" s="21">
        <v>1</v>
      </c>
      <c r="F9" s="21">
        <v>1</v>
      </c>
      <c r="G9" s="21">
        <v>1</v>
      </c>
      <c r="H9" s="33">
        <f>E9-C9</f>
        <v>0</v>
      </c>
      <c r="I9" s="33">
        <f>E9-D9</f>
        <v>0</v>
      </c>
      <c r="J9" s="33">
        <f t="shared" ref="J9" si="24">F9-C9</f>
        <v>0</v>
      </c>
      <c r="K9" s="33">
        <f t="shared" ref="K9" si="25">F9-D9</f>
        <v>0</v>
      </c>
      <c r="L9" s="33">
        <f>F9-E9</f>
        <v>0</v>
      </c>
      <c r="M9" s="33">
        <f t="shared" ref="M9" si="26">G9-C9</f>
        <v>0</v>
      </c>
      <c r="N9" s="33">
        <f t="shared" ref="N9" si="27">G9-D9</f>
        <v>0</v>
      </c>
      <c r="O9" s="33">
        <f>G9-E9</f>
        <v>0</v>
      </c>
      <c r="P9" s="33">
        <f t="shared" ref="P9" si="28">G9-F9</f>
        <v>0</v>
      </c>
      <c r="Q9" s="33">
        <f t="shared" si="18"/>
        <v>0</v>
      </c>
      <c r="R9" s="33">
        <f t="shared" si="19"/>
        <v>0</v>
      </c>
      <c r="S9" s="33">
        <f t="shared" si="20"/>
        <v>0</v>
      </c>
      <c r="T9" s="33">
        <f t="shared" si="21"/>
        <v>0</v>
      </c>
      <c r="U9" s="33">
        <f t="shared" ref="U9" si="29">(F9/E9*100)-100</f>
        <v>0</v>
      </c>
      <c r="V9" s="33">
        <f t="shared" si="22"/>
        <v>0</v>
      </c>
      <c r="W9" s="33">
        <f t="shared" si="23"/>
        <v>0</v>
      </c>
      <c r="X9" s="33">
        <f t="shared" ref="X9" si="30">(G9/E9*100)-100</f>
        <v>0</v>
      </c>
      <c r="Y9" s="33">
        <f t="shared" ref="Y9" si="31">(G9/F9*100)-100</f>
        <v>0</v>
      </c>
    </row>
    <row r="10" spans="1:25">
      <c r="A10" s="1"/>
      <c r="B10" s="12" t="s">
        <v>11</v>
      </c>
      <c r="C10" s="1"/>
      <c r="D10" s="24"/>
      <c r="E10" s="25"/>
      <c r="F10" s="26">
        <v>1</v>
      </c>
      <c r="G10" s="27">
        <v>1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26.25" customHeight="1" thickBot="1">
      <c r="A11" s="37" t="s">
        <v>12</v>
      </c>
      <c r="B11" s="37"/>
      <c r="C11" s="28">
        <v>1</v>
      </c>
      <c r="D11" s="29">
        <v>1</v>
      </c>
      <c r="E11" s="30">
        <v>1</v>
      </c>
      <c r="F11" s="30">
        <v>1</v>
      </c>
      <c r="G11" s="31">
        <v>1</v>
      </c>
      <c r="H11" s="36">
        <f>E11-C11</f>
        <v>0</v>
      </c>
      <c r="I11" s="36">
        <f>E11-D11</f>
        <v>0</v>
      </c>
      <c r="J11" s="36">
        <f t="shared" ref="J11" si="32">F11-C11</f>
        <v>0</v>
      </c>
      <c r="K11" s="36">
        <f t="shared" ref="K11" si="33">F11-D11</f>
        <v>0</v>
      </c>
      <c r="L11" s="36">
        <f>F11-E11</f>
        <v>0</v>
      </c>
      <c r="M11" s="36">
        <f t="shared" ref="M11" si="34">G11-C11</f>
        <v>0</v>
      </c>
      <c r="N11" s="36">
        <f t="shared" ref="N11" si="35">G11-D11</f>
        <v>0</v>
      </c>
      <c r="O11" s="36">
        <f>G11-E11</f>
        <v>0</v>
      </c>
      <c r="P11" s="36">
        <f t="shared" ref="P11" si="36">G11-F11</f>
        <v>0</v>
      </c>
      <c r="Q11" s="36">
        <f t="shared" ref="Q11" si="37">(E11/C11*100)-100</f>
        <v>0</v>
      </c>
      <c r="R11" s="36">
        <f t="shared" ref="R11" si="38">(E11/D11*100)-100</f>
        <v>0</v>
      </c>
      <c r="S11" s="36">
        <f t="shared" ref="S11" si="39">(F11/C11*100)-100</f>
        <v>0</v>
      </c>
      <c r="T11" s="36">
        <f t="shared" ref="T11" si="40">(F11/D11*100)-100</f>
        <v>0</v>
      </c>
      <c r="U11" s="36">
        <f t="shared" ref="U11" si="41">(F11/E11*100)-100</f>
        <v>0</v>
      </c>
      <c r="V11" s="36">
        <f t="shared" ref="V11" si="42">(G11/C11*100)-100</f>
        <v>0</v>
      </c>
      <c r="W11" s="36">
        <f t="shared" ref="W11" si="43">(G11/D11*100)-100</f>
        <v>0</v>
      </c>
      <c r="X11" s="36">
        <f t="shared" ref="X11" si="44">(G11/E11*100)-100</f>
        <v>0</v>
      </c>
      <c r="Y11" s="36">
        <f t="shared" ref="Y11" si="45">(G11/F11*100)-100</f>
        <v>0</v>
      </c>
    </row>
    <row r="16" spans="1:25">
      <c r="D16" s="3"/>
      <c r="E16" s="3"/>
      <c r="F16" s="3"/>
      <c r="G16" s="3"/>
    </row>
  </sheetData>
  <mergeCells count="13">
    <mergeCell ref="A11:B11"/>
    <mergeCell ref="X2:Y2"/>
    <mergeCell ref="A1:Y1"/>
    <mergeCell ref="H3:P3"/>
    <mergeCell ref="Q3:Y3"/>
    <mergeCell ref="A8:B8"/>
    <mergeCell ref="E3:E4"/>
    <mergeCell ref="D3:D4"/>
    <mergeCell ref="C3:C4"/>
    <mergeCell ref="B3:B4"/>
    <mergeCell ref="A3:A4"/>
    <mergeCell ref="F3:F4"/>
    <mergeCell ref="G3:G4"/>
  </mergeCells>
  <printOptions horizontalCentered="1"/>
  <pageMargins left="0.19685039370078741" right="0.19685039370078741" top="0.39370078740157483" bottom="0.39370078740157483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2020-2024 гг</vt:lpstr>
      <vt:lpstr>'2020-2024 гг'!Заголовки_для_печати</vt:lpstr>
      <vt:lpstr>'2020-2024 гг'!Область_печати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arm</cp:lastModifiedBy>
  <cp:lastPrinted>2020-10-30T04:38:57Z</cp:lastPrinted>
  <dcterms:created xsi:type="dcterms:W3CDTF">2015-10-14T10:32:24Z</dcterms:created>
  <dcterms:modified xsi:type="dcterms:W3CDTF">2023-04-28T10:55:01Z</dcterms:modified>
</cp:coreProperties>
</file>