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597"/>
  </bookViews>
  <sheets>
    <sheet name="лист 1" sheetId="4" r:id="rId1"/>
  </sheets>
  <definedNames>
    <definedName name="_xlnm._FilterDatabase" localSheetId="0" hidden="1">'лист 1'!$H$1:$H$51</definedName>
  </definedNames>
  <calcPr calcId="124519" iterate="1"/>
</workbook>
</file>

<file path=xl/calcChain.xml><?xml version="1.0" encoding="utf-8"?>
<calcChain xmlns="http://schemas.openxmlformats.org/spreadsheetml/2006/main">
  <c r="I51" i="4"/>
  <c r="H42"/>
  <c r="I42"/>
  <c r="H41"/>
  <c r="I41"/>
  <c r="I6"/>
  <c r="H6"/>
  <c r="G51"/>
  <c r="I46"/>
  <c r="H46"/>
  <c r="G46"/>
  <c r="I40"/>
  <c r="H40"/>
  <c r="I39"/>
  <c r="H39"/>
  <c r="I38"/>
  <c r="H38"/>
  <c r="G38"/>
  <c r="I37"/>
  <c r="H37"/>
  <c r="G37"/>
  <c r="I36"/>
  <c r="H36"/>
  <c r="G36"/>
  <c r="I26"/>
  <c r="H26"/>
  <c r="G26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G6"/>
  <c r="I5"/>
  <c r="H5"/>
  <c r="G5"/>
  <c r="XFD5" l="1"/>
  <c r="XFD7"/>
  <c r="XFD6"/>
  <c r="XFD8"/>
</calcChain>
</file>

<file path=xl/sharedStrings.xml><?xml version="1.0" encoding="utf-8"?>
<sst xmlns="http://schemas.openxmlformats.org/spreadsheetml/2006/main" count="103" uniqueCount="103">
  <si>
    <t>Наименование 
показателя</t>
  </si>
  <si>
    <t>Код дохода по бюджетной классификации</t>
  </si>
  <si>
    <t>Отклонение (план)
графа 5 - графа 3</t>
  </si>
  <si>
    <t>Отклонение (факт)
графа 6 - графа 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</si>
  <si>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</si>
  <si>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</si>
  <si>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</si>
  <si>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</si>
  <si>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</si>
  <si>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</si>
  <si>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Единый сельскохозяйственный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</si>
  <si>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</si>
  <si>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</si>
  <si>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</si>
  <si>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</si>
  <si>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</si>
  <si>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</si>
  <si>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</si>
  <si>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</si>
  <si>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</si>
  <si>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ИТОГО ДОХОДОВ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</si>
  <si>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</si>
  <si>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</si>
  <si>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</si>
  <si>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</si>
  <si>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</si>
  <si>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</si>
  <si>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</si>
  <si>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000 1 05 00000 00 0000 000</t>
  </si>
  <si>
    <t>000 1 05 03000 01 0000 110</t>
  </si>
  <si>
    <t>000 1 08 00000 00 0000 000</t>
  </si>
  <si>
    <t>000 1 11 00000 00 0000 000</t>
  </si>
  <si>
    <t>000 1 13 00000 00 0000 000</t>
  </si>
  <si>
    <t>000 1 14 00000 00 0000 000</t>
  </si>
  <si>
    <t>000 1 16 00000 00 0000 000</t>
  </si>
  <si>
    <t>000 2 00 00000 00 0000 000</t>
  </si>
  <si>
    <t>000 2 02 00000 00 0000 000</t>
  </si>
  <si>
    <t>000 2 02 10000 00 0000 150</t>
  </si>
  <si>
    <t>000 2 02 30000 00 0000 150</t>
  </si>
  <si>
    <t>% отклонения (факт)
графа 6/графа 4*100</t>
  </si>
  <si>
    <t>000 1 03 00000 00 0000 000</t>
  </si>
  <si>
    <t>Налоги на товары (работы, услуги),реализуемые на территории Российской Федарации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</si>
  <si>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</si>
  <si>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</si>
  <si>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</si>
  <si>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</si>
  <si>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</si>
  <si>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000 1 03 02241 01 0000 110</t>
  </si>
  <si>
    <t>000 1 03 02251 01 0000 110</t>
  </si>
  <si>
    <t>000 1 03 02261 01 0000 110</t>
  </si>
  <si>
    <t>Налоги на имущество</t>
  </si>
  <si>
    <t>000 1 06 00000 00 0000 000</t>
  </si>
  <si>
    <t>Налог на имущество физических лиц</t>
  </si>
  <si>
    <t xml:space="preserve">Налог на имущество физических лиц, взимаемый по ставкам, применяемым к объектам налогообложения, расположенным в границах  сельских поселений </t>
  </si>
  <si>
    <t>000 1 06 01 000 00 0000 110</t>
  </si>
  <si>
    <t>000 1 06 01 03010 0000 110</t>
  </si>
  <si>
    <t>Земельный налог</t>
  </si>
  <si>
    <t>000 1 06 06 00000 0000 110</t>
  </si>
  <si>
    <t>Земельный налог с организаций, обладающих земельным участком, расположенным в границах сельских поселений</t>
  </si>
  <si>
    <t>000 1 06 06 03310 0000 110</t>
  </si>
  <si>
    <t>Земельный налог с физических лиц, обладающих земельным участком, расположенным в границах сельских поселений</t>
  </si>
  <si>
    <t>000 1 06 06 04310 0000 110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</si>
  <si>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 актами Российской Федерации на совершение нотариальных действий</t>
  </si>
  <si>
    <t>000 1 08 04020 01 0000 110</t>
  </si>
  <si>
    <t xml:space="preserve">Доходы,поступающие в порядке возмещения расходов, понесенных в связи с эксплуатацией имущества сельских поселений </t>
  </si>
  <si>
    <t>000 1 13 02065 10 0000130</t>
  </si>
  <si>
    <t>Платежи в целях возмещения причиненного ущерба (убытков)</t>
  </si>
  <si>
    <t>Доходы от денежных взысканий(штрафов),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</si>
  <si>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</si>
  <si>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000 1 16 10000 00 0000 140</t>
  </si>
  <si>
    <t>000 2 02 15000 10000 150</t>
  </si>
  <si>
    <t>Дотации бюджетам сельских поселений на выравнивание бюджетной оеспеченности из бюджета субъекта Российской Федерации</t>
  </si>
  <si>
    <t>Дотации на выравнивание бюджетной обеспеченности</t>
  </si>
  <si>
    <t>000 2 02 15001 10  0000 150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</si>
  <si>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</si>
  <si>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Доходы от реализации имущества, находящегося в собственности сельских поселений(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</si>
  <si>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</si>
  <si>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Дотации бюджетам сельских поселений на выравнивание бюджетной оеспеченности из бюджета муниципальных районов</t>
  </si>
  <si>
    <t>000 2 02 16001 10 0000 150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</si>
  <si>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</si>
  <si>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</si>
  <si>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000 111 09045 10 0000 120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</si>
  <si>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</si>
  <si>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Информация об исполении бюджета  за 6 месяцев  2023 года по доходам в разрезе видов доходов в сравнении с аналогичным периодом 2022 года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</si>
  <si>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</si>
  <si>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бюджетной системы Российской Федерации (межбюджетные субсидии</t>
  </si>
  <si>
    <t>000 2 02 2021 600 0000 150</t>
  </si>
  <si>
    <t>000 2 02 20000 00 0000 150</t>
  </si>
  <si>
    <t>Иные межбюджетные трансферты</t>
  </si>
  <si>
    <t>Прочие межбюджетные трансферты, передаваемые бюджетам</t>
  </si>
  <si>
    <t>000 2 02 4999 90 00000 150</t>
  </si>
  <si>
    <t>000 2 02 4000 00 00000 150</t>
  </si>
  <si>
    <t>000 2 02 35118 100000 150</t>
  </si>
  <si>
    <t>Прочие межбюджетные трансферты, передаваемые бюджетам сельских поселений</t>
  </si>
  <si>
    <t>000 2 02 4999 91 00000 150</t>
  </si>
  <si>
    <t>Уточненный бюджет на 01.07.2022</t>
  </si>
  <si>
    <t>Факт на 01.07.2022</t>
  </si>
  <si>
    <t>Уточненный бюджет на 01.07.2023</t>
  </si>
  <si>
    <t>Факт на 01.07.2023</t>
  </si>
  <si>
    <t>000 2 02 15002 00 0000 150</t>
  </si>
  <si>
    <t>Дотация бюджетам на поддержку мер по обеспечению сбалансированности бюджетов</t>
  </si>
  <si>
    <t>Дотация бюджетам сельских поселений на поддержку мер по обеспечению сбалансированности бюджетов</t>
  </si>
  <si>
    <t>000 2 02 15002 10 0000 150</t>
  </si>
</sst>
</file>

<file path=xl/styles.xml><?xml version="1.0" encoding="utf-8"?>
<styleSheet xmlns="http://schemas.openxmlformats.org/spreadsheetml/2006/main">
  <numFmts count="3">
    <numFmt numFmtId="164" formatCode="&quot;₽&quot;###,##0.00"/>
    <numFmt numFmtId="165" formatCode="0.0"/>
    <numFmt numFmtId="166" formatCode="&quot;&quot;###,##0.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65" fontId="3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  <xf numFmtId="166" fontId="7" fillId="0" borderId="2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64" fontId="6" fillId="0" borderId="1" xfId="0" applyNumberFormat="1" applyFont="1" applyBorder="1" applyAlignment="1">
      <alignment horizontal="center" vertical="top" wrapText="1"/>
    </xf>
    <xf numFmtId="166" fontId="6" fillId="0" borderId="2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/>
    </xf>
    <xf numFmtId="3" fontId="6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 vertical="top"/>
    </xf>
    <xf numFmtId="165" fontId="3" fillId="0" borderId="3" xfId="0" applyNumberFormat="1" applyFont="1" applyBorder="1" applyAlignment="1">
      <alignment horizontal="right" vertical="top"/>
    </xf>
    <xf numFmtId="166" fontId="7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/>
    <xf numFmtId="166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51"/>
  <sheetViews>
    <sheetView tabSelected="1" zoomScale="80" zoomScaleNormal="80" workbookViewId="0">
      <selection activeCell="I50" sqref="I50"/>
    </sheetView>
  </sheetViews>
  <sheetFormatPr defaultRowHeight="15.75"/>
  <cols>
    <col min="1" max="1" width="25" customWidth="1"/>
    <col min="2" max="2" width="30.28515625" customWidth="1"/>
    <col min="3" max="3" width="20.28515625" style="23" customWidth="1"/>
    <col min="4" max="4" width="19" style="23" customWidth="1"/>
    <col min="5" max="5" width="18.85546875" style="23" customWidth="1"/>
    <col min="6" max="6" width="17.85546875" style="23" customWidth="1"/>
    <col min="7" max="7" width="17" customWidth="1"/>
    <col min="8" max="8" width="17.140625" customWidth="1"/>
    <col min="9" max="9" width="15.42578125" customWidth="1"/>
  </cols>
  <sheetData>
    <row r="1" spans="1:9 16384:16384" ht="43.5" customHeight="1">
      <c r="A1" s="32" t="s">
        <v>83</v>
      </c>
      <c r="B1" s="32"/>
      <c r="C1" s="32"/>
      <c r="D1" s="32"/>
      <c r="E1" s="32"/>
      <c r="F1" s="32"/>
      <c r="G1" s="32"/>
      <c r="H1" s="32"/>
      <c r="I1" s="32"/>
    </row>
    <row r="2" spans="1:9 16384:16384">
      <c r="A2" s="5"/>
      <c r="B2" s="6"/>
      <c r="C2" s="20"/>
      <c r="D2" s="20"/>
      <c r="E2" s="20"/>
      <c r="F2" s="20"/>
      <c r="G2" s="7"/>
      <c r="H2" s="8"/>
      <c r="I2" s="6"/>
    </row>
    <row r="3" spans="1:9 16384:16384" ht="63">
      <c r="A3" s="9" t="s">
        <v>0</v>
      </c>
      <c r="B3" s="10" t="s">
        <v>1</v>
      </c>
      <c r="C3" s="21" t="s">
        <v>95</v>
      </c>
      <c r="D3" s="21" t="s">
        <v>96</v>
      </c>
      <c r="E3" s="21" t="s">
        <v>97</v>
      </c>
      <c r="F3" s="21" t="s">
        <v>98</v>
      </c>
      <c r="G3" s="10" t="s">
        <v>2</v>
      </c>
      <c r="H3" s="10" t="s">
        <v>3</v>
      </c>
      <c r="I3" s="10" t="s">
        <v>39</v>
      </c>
    </row>
    <row r="4" spans="1:9 16384:16384">
      <c r="A4" s="11">
        <v>1</v>
      </c>
      <c r="B4" s="12">
        <v>2</v>
      </c>
      <c r="C4" s="24">
        <v>3</v>
      </c>
      <c r="D4" s="24">
        <v>4</v>
      </c>
      <c r="E4" s="24">
        <v>5</v>
      </c>
      <c r="F4" s="24">
        <v>6</v>
      </c>
      <c r="G4" s="12">
        <v>7</v>
      </c>
      <c r="H4" s="12">
        <v>8</v>
      </c>
      <c r="I4" s="12">
        <v>9</v>
      </c>
    </row>
    <row r="5" spans="1:9 16384:16384" s="13" customFormat="1" ht="47.25">
      <c r="A5" s="25" t="s">
        <v>4</v>
      </c>
      <c r="B5" s="26" t="s">
        <v>22</v>
      </c>
      <c r="C5" s="19">
        <v>3419100</v>
      </c>
      <c r="D5" s="19">
        <v>812956.25</v>
      </c>
      <c r="E5" s="19">
        <v>3437100</v>
      </c>
      <c r="F5" s="19">
        <v>1792069.19</v>
      </c>
      <c r="G5" s="27">
        <f t="shared" ref="G5:G24" si="0">(E5-C5)</f>
        <v>18000</v>
      </c>
      <c r="H5" s="27">
        <f t="shared" ref="H5:H24" si="1">(F5-D5)</f>
        <v>979112.94</v>
      </c>
      <c r="I5" s="28">
        <f t="shared" ref="I5:I24" si="2">(F5/D5*100)</f>
        <v>220.43857710670162</v>
      </c>
      <c r="XFD5" s="30">
        <f>SUM(C5:XFC5)</f>
        <v>10458558.818577105</v>
      </c>
    </row>
    <row r="6" spans="1:9 16384:16384" s="13" customFormat="1" ht="31.5">
      <c r="A6" s="1" t="s">
        <v>5</v>
      </c>
      <c r="B6" s="2" t="s">
        <v>23</v>
      </c>
      <c r="C6" s="19">
        <v>812000</v>
      </c>
      <c r="D6" s="19">
        <v>398186.36</v>
      </c>
      <c r="E6" s="19">
        <v>913000</v>
      </c>
      <c r="F6" s="19">
        <v>508310.2</v>
      </c>
      <c r="G6" s="16">
        <f t="shared" si="0"/>
        <v>101000</v>
      </c>
      <c r="H6" s="16">
        <f>(F6-D6)</f>
        <v>110123.84000000003</v>
      </c>
      <c r="I6" s="14">
        <f>(F6/D6*100)</f>
        <v>127.65635668685387</v>
      </c>
      <c r="XFD6" s="30">
        <f>SUM(C6:XFC6)</f>
        <v>2842748.0563566866</v>
      </c>
    </row>
    <row r="7" spans="1:9 16384:16384" s="13" customFormat="1" ht="31.5">
      <c r="A7" s="1" t="s">
        <v>6</v>
      </c>
      <c r="B7" s="2" t="s">
        <v>24</v>
      </c>
      <c r="C7" s="19">
        <v>812000</v>
      </c>
      <c r="D7" s="19">
        <v>398186.36</v>
      </c>
      <c r="E7" s="19">
        <v>913000</v>
      </c>
      <c r="F7" s="19">
        <v>508310.2</v>
      </c>
      <c r="G7" s="16">
        <f t="shared" si="0"/>
        <v>101000</v>
      </c>
      <c r="H7" s="16">
        <f t="shared" si="1"/>
        <v>110123.84000000003</v>
      </c>
      <c r="I7" s="14">
        <f t="shared" si="2"/>
        <v>127.65635668685387</v>
      </c>
      <c r="XFD7" s="30">
        <f>SUM(C7:XFC7)</f>
        <v>2842748.0563566866</v>
      </c>
    </row>
    <row r="8" spans="1:9 16384:16384" ht="207.75">
      <c r="A8" s="3" t="s">
        <v>21</v>
      </c>
      <c r="B8" s="4" t="s">
        <v>25</v>
      </c>
      <c r="C8" s="22">
        <v>794000</v>
      </c>
      <c r="D8" s="22">
        <v>394726.35</v>
      </c>
      <c r="E8" s="22">
        <v>904000</v>
      </c>
      <c r="F8" s="22">
        <v>507986.4</v>
      </c>
      <c r="G8" s="17">
        <f t="shared" si="0"/>
        <v>110000</v>
      </c>
      <c r="H8" s="17">
        <f t="shared" si="1"/>
        <v>113260.05000000005</v>
      </c>
      <c r="I8" s="15">
        <f t="shared" si="2"/>
        <v>128.69330866814443</v>
      </c>
      <c r="XFD8" s="31">
        <f>SUM(C8:XFC8)</f>
        <v>2824101.493308668</v>
      </c>
    </row>
    <row r="9" spans="1:9 16384:16384" ht="306" customHeight="1">
      <c r="A9" s="3" t="s">
        <v>7</v>
      </c>
      <c r="B9" s="4" t="s">
        <v>26</v>
      </c>
      <c r="C9" s="22">
        <v>1000</v>
      </c>
      <c r="D9" s="22">
        <v>0</v>
      </c>
      <c r="E9" s="22">
        <v>0</v>
      </c>
      <c r="F9" s="22">
        <v>-12.34</v>
      </c>
      <c r="G9" s="17">
        <f t="shared" si="0"/>
        <v>-1000</v>
      </c>
      <c r="H9" s="17">
        <f t="shared" si="1"/>
        <v>-12.34</v>
      </c>
      <c r="I9" s="15" t="e">
        <f t="shared" si="2"/>
        <v>#DIV/0!</v>
      </c>
    </row>
    <row r="10" spans="1:9 16384:16384" ht="126">
      <c r="A10" s="3" t="s">
        <v>8</v>
      </c>
      <c r="B10" s="4" t="s">
        <v>27</v>
      </c>
      <c r="C10" s="22">
        <v>17000</v>
      </c>
      <c r="D10" s="22">
        <v>3023.43</v>
      </c>
      <c r="E10" s="22">
        <v>9000</v>
      </c>
      <c r="F10" s="22">
        <v>323.8</v>
      </c>
      <c r="G10" s="17">
        <f t="shared" si="0"/>
        <v>-8000</v>
      </c>
      <c r="H10" s="17">
        <f t="shared" si="1"/>
        <v>-2699.6299999999997</v>
      </c>
      <c r="I10" s="15">
        <f t="shared" si="2"/>
        <v>10.709690649361818</v>
      </c>
    </row>
    <row r="11" spans="1:9 16384:16384" ht="94.5">
      <c r="A11" s="1" t="s">
        <v>41</v>
      </c>
      <c r="B11" s="2" t="s">
        <v>40</v>
      </c>
      <c r="C11" s="22">
        <v>1283400</v>
      </c>
      <c r="D11" s="22">
        <v>695050.29</v>
      </c>
      <c r="E11" s="22">
        <v>1352000</v>
      </c>
      <c r="F11" s="22">
        <v>736772.45</v>
      </c>
      <c r="G11" s="17">
        <f t="shared" si="0"/>
        <v>68600</v>
      </c>
      <c r="H11" s="17">
        <f t="shared" si="1"/>
        <v>41722.159999999916</v>
      </c>
      <c r="I11" s="15">
        <f t="shared" si="2"/>
        <v>106.00275413164707</v>
      </c>
    </row>
    <row r="12" spans="1:9 16384:16384" ht="204.75">
      <c r="A12" s="3" t="s">
        <v>42</v>
      </c>
      <c r="B12" s="4" t="s">
        <v>46</v>
      </c>
      <c r="C12" s="22">
        <v>580300</v>
      </c>
      <c r="D12" s="22">
        <v>342118.77</v>
      </c>
      <c r="E12" s="22">
        <v>640400</v>
      </c>
      <c r="F12" s="22">
        <v>379809.93</v>
      </c>
      <c r="G12" s="17">
        <f t="shared" si="0"/>
        <v>60100</v>
      </c>
      <c r="H12" s="17">
        <f t="shared" si="1"/>
        <v>37691.159999999974</v>
      </c>
      <c r="I12" s="15">
        <f t="shared" si="2"/>
        <v>111.01698103263962</v>
      </c>
    </row>
    <row r="13" spans="1:9 16384:16384" ht="267.75">
      <c r="A13" s="3" t="s">
        <v>43</v>
      </c>
      <c r="B13" s="4" t="s">
        <v>47</v>
      </c>
      <c r="C13" s="22">
        <v>3200</v>
      </c>
      <c r="D13" s="22">
        <v>2014.02</v>
      </c>
      <c r="E13" s="22">
        <v>4400</v>
      </c>
      <c r="F13" s="22">
        <v>1974.21</v>
      </c>
      <c r="G13" s="17">
        <f t="shared" si="0"/>
        <v>1200</v>
      </c>
      <c r="H13" s="17">
        <f t="shared" si="1"/>
        <v>-39.809999999999945</v>
      </c>
      <c r="I13" s="15">
        <f t="shared" si="2"/>
        <v>98.023356272529568</v>
      </c>
    </row>
    <row r="14" spans="1:9 16384:16384" ht="220.5">
      <c r="A14" s="3" t="s">
        <v>44</v>
      </c>
      <c r="B14" s="4" t="s">
        <v>48</v>
      </c>
      <c r="C14" s="22">
        <v>772700</v>
      </c>
      <c r="D14" s="22">
        <v>394098.43</v>
      </c>
      <c r="E14" s="22">
        <v>791700</v>
      </c>
      <c r="F14" s="22">
        <v>402377.29</v>
      </c>
      <c r="G14" s="17">
        <f t="shared" si="0"/>
        <v>19000</v>
      </c>
      <c r="H14" s="17">
        <f t="shared" si="1"/>
        <v>8278.859999999986</v>
      </c>
      <c r="I14" s="15">
        <f t="shared" si="2"/>
        <v>102.10070869858579</v>
      </c>
    </row>
    <row r="15" spans="1:9 16384:16384" ht="220.5">
      <c r="A15" s="3" t="s">
        <v>45</v>
      </c>
      <c r="B15" s="4" t="s">
        <v>49</v>
      </c>
      <c r="C15" s="22">
        <v>-72800</v>
      </c>
      <c r="D15" s="22">
        <v>-43180.93</v>
      </c>
      <c r="E15" s="22">
        <v>-84500</v>
      </c>
      <c r="F15" s="22">
        <v>-47388.98</v>
      </c>
      <c r="G15" s="17">
        <f t="shared" si="0"/>
        <v>-11700</v>
      </c>
      <c r="H15" s="17">
        <f t="shared" si="1"/>
        <v>-4208.0500000000029</v>
      </c>
      <c r="I15" s="15">
        <f t="shared" si="2"/>
        <v>109.74515833725675</v>
      </c>
    </row>
    <row r="16" spans="1:9 16384:16384" s="13" customFormat="1" ht="47.25">
      <c r="A16" s="1" t="s">
        <v>9</v>
      </c>
      <c r="B16" s="2" t="s">
        <v>28</v>
      </c>
      <c r="C16" s="19">
        <v>17000</v>
      </c>
      <c r="D16" s="19">
        <v>3110.5</v>
      </c>
      <c r="E16" s="19">
        <v>9000</v>
      </c>
      <c r="F16" s="19">
        <v>3984.18</v>
      </c>
      <c r="G16" s="16">
        <f t="shared" si="0"/>
        <v>-8000</v>
      </c>
      <c r="H16" s="16">
        <f t="shared" si="1"/>
        <v>873.67999999999984</v>
      </c>
      <c r="I16" s="14">
        <f t="shared" si="2"/>
        <v>128.08808873171515</v>
      </c>
    </row>
    <row r="17" spans="1:9" ht="47.25">
      <c r="A17" s="3" t="s">
        <v>10</v>
      </c>
      <c r="B17" s="4" t="s">
        <v>29</v>
      </c>
      <c r="C17" s="22">
        <v>17000</v>
      </c>
      <c r="D17" s="22">
        <v>3110.5</v>
      </c>
      <c r="E17" s="22">
        <v>9000</v>
      </c>
      <c r="F17" s="22">
        <v>3984.18</v>
      </c>
      <c r="G17" s="17">
        <f t="shared" si="0"/>
        <v>-8000</v>
      </c>
      <c r="H17" s="17">
        <f t="shared" si="1"/>
        <v>873.67999999999984</v>
      </c>
      <c r="I17" s="15">
        <f t="shared" si="2"/>
        <v>128.08808873171515</v>
      </c>
    </row>
    <row r="18" spans="1:9">
      <c r="A18" s="1" t="s">
        <v>50</v>
      </c>
      <c r="B18" s="2" t="s">
        <v>51</v>
      </c>
      <c r="C18" s="19">
        <v>1304000</v>
      </c>
      <c r="D18" s="19">
        <v>169735.25</v>
      </c>
      <c r="E18" s="19">
        <v>844000</v>
      </c>
      <c r="F18" s="19">
        <v>-433306.96</v>
      </c>
      <c r="G18" s="16">
        <f t="shared" si="0"/>
        <v>-460000</v>
      </c>
      <c r="H18" s="16">
        <f t="shared" si="1"/>
        <v>-603042.21</v>
      </c>
      <c r="I18" s="14">
        <f t="shared" si="2"/>
        <v>-255.28401436943713</v>
      </c>
    </row>
    <row r="19" spans="1:9" ht="31.5">
      <c r="A19" s="3" t="s">
        <v>52</v>
      </c>
      <c r="B19" s="4" t="s">
        <v>54</v>
      </c>
      <c r="C19" s="22">
        <v>58000</v>
      </c>
      <c r="D19" s="22">
        <v>17623.169999999998</v>
      </c>
      <c r="E19" s="22">
        <v>47000</v>
      </c>
      <c r="F19" s="22">
        <v>-4706.68</v>
      </c>
      <c r="G19" s="16">
        <f t="shared" si="0"/>
        <v>-11000</v>
      </c>
      <c r="H19" s="16">
        <f t="shared" si="1"/>
        <v>-22329.85</v>
      </c>
      <c r="I19" s="14">
        <f t="shared" si="2"/>
        <v>-26.70734039335716</v>
      </c>
    </row>
    <row r="20" spans="1:9" ht="141.75">
      <c r="A20" s="3" t="s">
        <v>53</v>
      </c>
      <c r="B20" s="4" t="s">
        <v>55</v>
      </c>
      <c r="C20" s="22">
        <v>58000</v>
      </c>
      <c r="D20" s="22">
        <v>17623.169999999998</v>
      </c>
      <c r="E20" s="22">
        <v>47000</v>
      </c>
      <c r="F20" s="22">
        <v>-4706.68</v>
      </c>
      <c r="G20" s="16">
        <f t="shared" si="0"/>
        <v>-11000</v>
      </c>
      <c r="H20" s="16">
        <f t="shared" si="1"/>
        <v>-22329.85</v>
      </c>
      <c r="I20" s="14">
        <f t="shared" si="2"/>
        <v>-26.70734039335716</v>
      </c>
    </row>
    <row r="21" spans="1:9">
      <c r="A21" s="1" t="s">
        <v>56</v>
      </c>
      <c r="B21" s="2" t="s">
        <v>57</v>
      </c>
      <c r="C21" s="22">
        <v>1246000</v>
      </c>
      <c r="D21" s="22">
        <v>152112.07999999999</v>
      </c>
      <c r="E21" s="22">
        <v>797000</v>
      </c>
      <c r="F21" s="22">
        <v>-428597.28</v>
      </c>
      <c r="G21" s="17">
        <f t="shared" si="0"/>
        <v>-449000</v>
      </c>
      <c r="H21" s="17">
        <f t="shared" si="1"/>
        <v>-580709.36</v>
      </c>
      <c r="I21" s="15">
        <f t="shared" si="2"/>
        <v>-281.76413076463098</v>
      </c>
    </row>
    <row r="22" spans="1:9" ht="110.25">
      <c r="A22" s="3" t="s">
        <v>58</v>
      </c>
      <c r="B22" s="4" t="s">
        <v>59</v>
      </c>
      <c r="C22" s="22">
        <v>138000</v>
      </c>
      <c r="D22" s="22">
        <v>89730.1</v>
      </c>
      <c r="E22" s="22">
        <v>108000</v>
      </c>
      <c r="F22" s="22">
        <v>-24447.27</v>
      </c>
      <c r="G22" s="17">
        <f t="shared" si="0"/>
        <v>-30000</v>
      </c>
      <c r="H22" s="17">
        <f t="shared" si="1"/>
        <v>-114177.37000000001</v>
      </c>
      <c r="I22" s="15">
        <f t="shared" si="2"/>
        <v>-27.245339077968261</v>
      </c>
    </row>
    <row r="23" spans="1:9" ht="110.25">
      <c r="A23" s="3" t="s">
        <v>60</v>
      </c>
      <c r="B23" s="4" t="s">
        <v>61</v>
      </c>
      <c r="C23" s="22">
        <v>1108000</v>
      </c>
      <c r="D23" s="22">
        <v>62381.98</v>
      </c>
      <c r="E23" s="22">
        <v>689000</v>
      </c>
      <c r="F23" s="22">
        <v>-404150.01</v>
      </c>
      <c r="G23" s="17">
        <f t="shared" si="0"/>
        <v>-419000</v>
      </c>
      <c r="H23" s="17">
        <f t="shared" si="1"/>
        <v>-466531.99</v>
      </c>
      <c r="I23" s="15">
        <f t="shared" si="2"/>
        <v>-647.86338939546329</v>
      </c>
    </row>
    <row r="24" spans="1:9" ht="31.5">
      <c r="A24" s="1" t="s">
        <v>11</v>
      </c>
      <c r="B24" s="2" t="s">
        <v>30</v>
      </c>
      <c r="C24" s="19">
        <v>2000</v>
      </c>
      <c r="D24" s="19">
        <v>550</v>
      </c>
      <c r="E24" s="19">
        <v>2000</v>
      </c>
      <c r="F24" s="19">
        <v>900</v>
      </c>
      <c r="G24" s="16">
        <f t="shared" si="0"/>
        <v>0</v>
      </c>
      <c r="H24" s="16">
        <f t="shared" si="1"/>
        <v>350</v>
      </c>
      <c r="I24" s="14">
        <f t="shared" si="2"/>
        <v>163.63636363636365</v>
      </c>
    </row>
    <row r="25" spans="1:9" s="13" customFormat="1" ht="204.75">
      <c r="A25" s="3" t="s">
        <v>62</v>
      </c>
      <c r="B25" s="4" t="s">
        <v>63</v>
      </c>
      <c r="C25" s="22">
        <v>2000</v>
      </c>
      <c r="D25" s="22">
        <v>550</v>
      </c>
      <c r="E25" s="22">
        <v>2000</v>
      </c>
      <c r="F25" s="22">
        <v>900</v>
      </c>
      <c r="G25" s="17">
        <v>0</v>
      </c>
      <c r="H25" s="17">
        <v>-800</v>
      </c>
      <c r="I25" s="15">
        <v>65.2</v>
      </c>
    </row>
    <row r="26" spans="1:9" ht="126">
      <c r="A26" s="1" t="s">
        <v>12</v>
      </c>
      <c r="B26" s="2" t="s">
        <v>31</v>
      </c>
      <c r="C26" s="19">
        <v>0</v>
      </c>
      <c r="D26" s="19">
        <v>0</v>
      </c>
      <c r="E26" s="19">
        <v>42800</v>
      </c>
      <c r="F26" s="19">
        <v>1015</v>
      </c>
      <c r="G26" s="16">
        <f>(E26-C26)</f>
        <v>42800</v>
      </c>
      <c r="H26" s="16">
        <f>(F26-D26)</f>
        <v>1015</v>
      </c>
      <c r="I26" s="14" t="e">
        <f>(F26/D26*100)</f>
        <v>#DIV/0!</v>
      </c>
    </row>
    <row r="27" spans="1:9" ht="247.5" customHeight="1">
      <c r="A27" s="3" t="s">
        <v>80</v>
      </c>
      <c r="B27" s="4" t="s">
        <v>79</v>
      </c>
      <c r="C27" s="22">
        <v>0</v>
      </c>
      <c r="D27" s="22">
        <v>0</v>
      </c>
      <c r="E27" s="22">
        <v>32800</v>
      </c>
      <c r="F27" s="22">
        <v>0</v>
      </c>
      <c r="G27" s="17">
        <v>0</v>
      </c>
      <c r="H27" s="17">
        <v>0</v>
      </c>
      <c r="I27" s="14">
        <v>0</v>
      </c>
    </row>
    <row r="28" spans="1:9" ht="267.75">
      <c r="A28" s="3" t="s">
        <v>82</v>
      </c>
      <c r="B28" s="4" t="s">
        <v>81</v>
      </c>
      <c r="C28" s="22">
        <v>0</v>
      </c>
      <c r="D28" s="22">
        <v>0</v>
      </c>
      <c r="E28" s="22">
        <v>10000</v>
      </c>
      <c r="F28" s="22">
        <v>1015</v>
      </c>
      <c r="G28" s="17">
        <v>0</v>
      </c>
      <c r="H28" s="17">
        <v>0</v>
      </c>
      <c r="I28" s="14">
        <v>0</v>
      </c>
    </row>
    <row r="29" spans="1:9" s="13" customFormat="1" ht="94.5">
      <c r="A29" s="1" t="s">
        <v>13</v>
      </c>
      <c r="B29" s="2" t="s">
        <v>32</v>
      </c>
      <c r="C29" s="19">
        <v>0</v>
      </c>
      <c r="D29" s="19">
        <v>30488.76</v>
      </c>
      <c r="E29" s="19">
        <v>74300</v>
      </c>
      <c r="F29" s="19">
        <v>36953.660000000003</v>
      </c>
      <c r="G29" s="16">
        <v>0</v>
      </c>
      <c r="H29" s="16">
        <v>-30488.76</v>
      </c>
      <c r="I29" s="14">
        <v>0</v>
      </c>
    </row>
    <row r="30" spans="1:9" s="13" customFormat="1" ht="94.5">
      <c r="A30" s="3" t="s">
        <v>64</v>
      </c>
      <c r="B30" s="4" t="s">
        <v>65</v>
      </c>
      <c r="C30" s="22">
        <v>0</v>
      </c>
      <c r="D30" s="22">
        <v>30488.76</v>
      </c>
      <c r="E30" s="22">
        <v>74300</v>
      </c>
      <c r="F30" s="22">
        <v>36953.660000000003</v>
      </c>
      <c r="G30" s="16">
        <v>0</v>
      </c>
      <c r="H30" s="16">
        <v>-30488.76</v>
      </c>
      <c r="I30" s="14">
        <v>0</v>
      </c>
    </row>
    <row r="31" spans="1:9" s="13" customFormat="1" ht="78.75">
      <c r="A31" s="1" t="s">
        <v>14</v>
      </c>
      <c r="B31" s="2" t="s">
        <v>33</v>
      </c>
      <c r="C31" s="19">
        <v>0</v>
      </c>
      <c r="D31" s="19">
        <v>156000</v>
      </c>
      <c r="E31" s="19">
        <v>200000</v>
      </c>
      <c r="F31" s="19">
        <v>0</v>
      </c>
      <c r="G31" s="16">
        <v>0</v>
      </c>
      <c r="H31" s="16">
        <v>-156000</v>
      </c>
      <c r="I31" s="14">
        <v>0</v>
      </c>
    </row>
    <row r="32" spans="1:9" s="13" customFormat="1" ht="299.25">
      <c r="A32" s="3" t="s">
        <v>75</v>
      </c>
      <c r="B32" s="4" t="s">
        <v>76</v>
      </c>
      <c r="C32" s="22">
        <v>0</v>
      </c>
      <c r="D32" s="22">
        <v>156000</v>
      </c>
      <c r="E32" s="22">
        <v>200000</v>
      </c>
      <c r="F32" s="22">
        <v>0</v>
      </c>
      <c r="G32" s="16">
        <v>0</v>
      </c>
      <c r="H32" s="16">
        <v>-156000</v>
      </c>
      <c r="I32" s="14">
        <v>0</v>
      </c>
    </row>
    <row r="33" spans="1:9" s="13" customFormat="1" ht="63">
      <c r="A33" s="1" t="s">
        <v>15</v>
      </c>
      <c r="B33" s="2" t="s">
        <v>34</v>
      </c>
      <c r="C33" s="19">
        <v>0</v>
      </c>
      <c r="D33" s="19">
        <v>0</v>
      </c>
      <c r="E33" s="19">
        <v>0</v>
      </c>
      <c r="F33" s="19">
        <v>500</v>
      </c>
      <c r="G33" s="16">
        <v>0</v>
      </c>
      <c r="H33" s="16">
        <v>-500</v>
      </c>
      <c r="I33" s="14">
        <v>0</v>
      </c>
    </row>
    <row r="34" spans="1:9" s="13" customFormat="1" ht="63">
      <c r="A34" s="3" t="s">
        <v>66</v>
      </c>
      <c r="B34" s="4" t="s">
        <v>69</v>
      </c>
      <c r="C34" s="29">
        <v>0</v>
      </c>
      <c r="D34" s="29">
        <v>0</v>
      </c>
      <c r="E34" s="22">
        <v>0</v>
      </c>
      <c r="F34" s="22">
        <v>500</v>
      </c>
      <c r="G34" s="16">
        <v>0</v>
      </c>
      <c r="H34" s="16">
        <v>-500</v>
      </c>
      <c r="I34" s="14">
        <v>0</v>
      </c>
    </row>
    <row r="35" spans="1:9" s="13" customFormat="1" ht="220.5">
      <c r="A35" s="3" t="s">
        <v>67</v>
      </c>
      <c r="B35" s="4" t="s">
        <v>68</v>
      </c>
      <c r="C35" s="29">
        <v>0</v>
      </c>
      <c r="D35" s="29">
        <v>0</v>
      </c>
      <c r="E35" s="22">
        <v>0</v>
      </c>
      <c r="F35" s="22">
        <v>500</v>
      </c>
      <c r="G35" s="16">
        <v>0</v>
      </c>
      <c r="H35" s="16">
        <v>-500</v>
      </c>
      <c r="I35" s="14">
        <v>0</v>
      </c>
    </row>
    <row r="36" spans="1:9" s="13" customFormat="1" ht="31.5">
      <c r="A36" s="1" t="s">
        <v>16</v>
      </c>
      <c r="B36" s="2" t="s">
        <v>35</v>
      </c>
      <c r="C36" s="19">
        <v>4695214</v>
      </c>
      <c r="D36" s="19">
        <v>2265749.63</v>
      </c>
      <c r="E36" s="19">
        <v>11965560</v>
      </c>
      <c r="F36" s="19">
        <v>2482060</v>
      </c>
      <c r="G36" s="16">
        <f t="shared" ref="G36:H42" si="3">(E36-C36)</f>
        <v>7270346</v>
      </c>
      <c r="H36" s="16">
        <f t="shared" si="3"/>
        <v>216310.37000000011</v>
      </c>
      <c r="I36" s="14">
        <f t="shared" ref="I36:I42" si="4">(F36/D36*100)</f>
        <v>109.54696702300686</v>
      </c>
    </row>
    <row r="37" spans="1:9" s="13" customFormat="1" ht="126">
      <c r="A37" s="1" t="s">
        <v>17</v>
      </c>
      <c r="B37" s="2" t="s">
        <v>36</v>
      </c>
      <c r="C37" s="19">
        <v>4695214</v>
      </c>
      <c r="D37" s="19">
        <v>2265749.63</v>
      </c>
      <c r="E37" s="19">
        <v>11965560</v>
      </c>
      <c r="F37" s="19">
        <v>2482060</v>
      </c>
      <c r="G37" s="16">
        <f t="shared" si="3"/>
        <v>7270346</v>
      </c>
      <c r="H37" s="16">
        <f t="shared" si="3"/>
        <v>216310.37000000011</v>
      </c>
      <c r="I37" s="14">
        <f t="shared" si="4"/>
        <v>109.54696702300686</v>
      </c>
    </row>
    <row r="38" spans="1:9" s="13" customFormat="1" ht="78.75">
      <c r="A38" s="1" t="s">
        <v>18</v>
      </c>
      <c r="B38" s="2" t="s">
        <v>37</v>
      </c>
      <c r="C38" s="19">
        <v>4590414</v>
      </c>
      <c r="D38" s="19">
        <v>2213410</v>
      </c>
      <c r="E38" s="19">
        <v>8282000</v>
      </c>
      <c r="F38" s="19">
        <v>2295550</v>
      </c>
      <c r="G38" s="16">
        <f t="shared" si="3"/>
        <v>3691586</v>
      </c>
      <c r="H38" s="16">
        <f t="shared" si="3"/>
        <v>82140</v>
      </c>
      <c r="I38" s="14">
        <f t="shared" si="4"/>
        <v>103.71101603408314</v>
      </c>
    </row>
    <row r="39" spans="1:9" s="13" customFormat="1" ht="63">
      <c r="A39" s="3" t="s">
        <v>72</v>
      </c>
      <c r="B39" s="4" t="s">
        <v>70</v>
      </c>
      <c r="C39" s="22">
        <v>4345100</v>
      </c>
      <c r="D39" s="22">
        <v>2213410</v>
      </c>
      <c r="E39" s="22">
        <v>4391000</v>
      </c>
      <c r="F39" s="22">
        <v>4391000</v>
      </c>
      <c r="G39" s="17">
        <v>2245550</v>
      </c>
      <c r="H39" s="17">
        <f t="shared" si="3"/>
        <v>2177590</v>
      </c>
      <c r="I39" s="15">
        <f t="shared" si="4"/>
        <v>198.38168256220041</v>
      </c>
    </row>
    <row r="40" spans="1:9" s="13" customFormat="1" ht="110.25">
      <c r="A40" s="3" t="s">
        <v>71</v>
      </c>
      <c r="B40" s="4" t="s">
        <v>73</v>
      </c>
      <c r="C40" s="22">
        <v>4345100</v>
      </c>
      <c r="D40" s="22">
        <v>2213410</v>
      </c>
      <c r="E40" s="22">
        <v>4391000</v>
      </c>
      <c r="F40" s="22">
        <v>4391000</v>
      </c>
      <c r="G40" s="17">
        <v>2245550</v>
      </c>
      <c r="H40" s="17">
        <f t="shared" si="3"/>
        <v>2177590</v>
      </c>
      <c r="I40" s="15">
        <f t="shared" si="4"/>
        <v>198.38168256220041</v>
      </c>
    </row>
    <row r="41" spans="1:9" s="13" customFormat="1" ht="78.75">
      <c r="A41" s="3" t="s">
        <v>100</v>
      </c>
      <c r="B41" s="4" t="s">
        <v>99</v>
      </c>
      <c r="C41" s="22">
        <v>240614</v>
      </c>
      <c r="D41" s="22">
        <v>0</v>
      </c>
      <c r="E41" s="22">
        <v>0</v>
      </c>
      <c r="F41" s="22">
        <v>0</v>
      </c>
      <c r="G41" s="17">
        <v>0</v>
      </c>
      <c r="H41" s="17">
        <f t="shared" si="3"/>
        <v>0</v>
      </c>
      <c r="I41" s="15" t="e">
        <f t="shared" si="4"/>
        <v>#DIV/0!</v>
      </c>
    </row>
    <row r="42" spans="1:9" s="13" customFormat="1" ht="94.5">
      <c r="A42" s="3" t="s">
        <v>101</v>
      </c>
      <c r="B42" s="4" t="s">
        <v>102</v>
      </c>
      <c r="C42" s="22">
        <v>240614</v>
      </c>
      <c r="D42" s="22">
        <v>0</v>
      </c>
      <c r="E42" s="22">
        <v>0</v>
      </c>
      <c r="F42" s="22">
        <v>0</v>
      </c>
      <c r="G42" s="17">
        <v>0</v>
      </c>
      <c r="H42" s="17">
        <f t="shared" si="3"/>
        <v>0</v>
      </c>
      <c r="I42" s="15" t="e">
        <f t="shared" si="4"/>
        <v>#DIV/0!</v>
      </c>
    </row>
    <row r="43" spans="1:9" s="13" customFormat="1" ht="126">
      <c r="A43" s="3" t="s">
        <v>77</v>
      </c>
      <c r="B43" s="4" t="s">
        <v>78</v>
      </c>
      <c r="C43" s="22">
        <v>4700</v>
      </c>
      <c r="D43" s="22">
        <v>0</v>
      </c>
      <c r="E43" s="22">
        <v>5000</v>
      </c>
      <c r="F43" s="22">
        <v>0</v>
      </c>
      <c r="G43" s="17">
        <v>0</v>
      </c>
      <c r="H43" s="17">
        <v>0</v>
      </c>
      <c r="I43" s="14">
        <v>0</v>
      </c>
    </row>
    <row r="44" spans="1:9" s="13" customFormat="1" ht="78.75">
      <c r="A44" s="3" t="s">
        <v>85</v>
      </c>
      <c r="B44" s="4" t="s">
        <v>87</v>
      </c>
      <c r="C44" s="22">
        <v>0</v>
      </c>
      <c r="D44" s="22">
        <v>0</v>
      </c>
      <c r="E44" s="22">
        <v>3432800</v>
      </c>
      <c r="F44" s="22">
        <v>0</v>
      </c>
      <c r="G44" s="17">
        <v>3432800</v>
      </c>
      <c r="H44" s="17">
        <v>0</v>
      </c>
      <c r="I44" s="14">
        <v>0</v>
      </c>
    </row>
    <row r="45" spans="1:9" s="13" customFormat="1" ht="236.25">
      <c r="A45" s="3" t="s">
        <v>84</v>
      </c>
      <c r="B45" s="4" t="s">
        <v>86</v>
      </c>
      <c r="C45" s="22">
        <v>0</v>
      </c>
      <c r="D45" s="22">
        <v>0</v>
      </c>
      <c r="E45" s="22">
        <v>3432800</v>
      </c>
      <c r="F45" s="22">
        <v>0</v>
      </c>
      <c r="G45" s="17">
        <v>3432800</v>
      </c>
      <c r="H45" s="17">
        <v>0</v>
      </c>
      <c r="I45" s="14">
        <v>0</v>
      </c>
    </row>
    <row r="46" spans="1:9" s="13" customFormat="1" ht="78.75">
      <c r="A46" s="1" t="s">
        <v>19</v>
      </c>
      <c r="B46" s="2" t="s">
        <v>38</v>
      </c>
      <c r="C46" s="19">
        <v>104800</v>
      </c>
      <c r="D46" s="19">
        <v>52339.63</v>
      </c>
      <c r="E46" s="19">
        <v>128500</v>
      </c>
      <c r="F46" s="19">
        <v>64250</v>
      </c>
      <c r="G46" s="16">
        <f>(E46-C46)</f>
        <v>23700</v>
      </c>
      <c r="H46" s="16">
        <f>(F46-D46)</f>
        <v>11910.370000000003</v>
      </c>
      <c r="I46" s="14">
        <f>(F46/D46*100)</f>
        <v>122.75593083099747</v>
      </c>
    </row>
    <row r="47" spans="1:9" s="13" customFormat="1" ht="94.5">
      <c r="A47" s="3" t="s">
        <v>74</v>
      </c>
      <c r="B47" s="4" t="s">
        <v>92</v>
      </c>
      <c r="C47" s="22">
        <v>104800</v>
      </c>
      <c r="D47" s="22">
        <v>52339.63</v>
      </c>
      <c r="E47" s="22">
        <v>128500</v>
      </c>
      <c r="F47" s="22">
        <v>64250</v>
      </c>
      <c r="G47" s="17">
        <v>2679</v>
      </c>
      <c r="H47" s="17">
        <v>7338</v>
      </c>
      <c r="I47" s="15">
        <v>110.6</v>
      </c>
    </row>
    <row r="48" spans="1:9" s="13" customFormat="1" ht="31.5">
      <c r="A48" s="3" t="s">
        <v>88</v>
      </c>
      <c r="B48" s="4" t="s">
        <v>91</v>
      </c>
      <c r="C48" s="22">
        <v>0</v>
      </c>
      <c r="D48" s="22">
        <v>0</v>
      </c>
      <c r="E48" s="22">
        <v>122260</v>
      </c>
      <c r="F48" s="22">
        <v>122260</v>
      </c>
      <c r="G48" s="17">
        <v>122260</v>
      </c>
      <c r="H48" s="17">
        <v>122260</v>
      </c>
      <c r="I48" s="15">
        <v>0</v>
      </c>
    </row>
    <row r="49" spans="1:9" s="13" customFormat="1" ht="63">
      <c r="A49" s="3" t="s">
        <v>89</v>
      </c>
      <c r="B49" s="4" t="s">
        <v>90</v>
      </c>
      <c r="C49" s="22">
        <v>0</v>
      </c>
      <c r="D49" s="22">
        <v>0</v>
      </c>
      <c r="E49" s="22">
        <v>122260</v>
      </c>
      <c r="F49" s="22">
        <v>122260</v>
      </c>
      <c r="G49" s="17">
        <v>122260</v>
      </c>
      <c r="H49" s="17">
        <v>122260</v>
      </c>
      <c r="I49" s="15">
        <v>0</v>
      </c>
    </row>
    <row r="50" spans="1:9" s="13" customFormat="1" ht="78.75">
      <c r="A50" s="3" t="s">
        <v>93</v>
      </c>
      <c r="B50" s="4" t="s">
        <v>94</v>
      </c>
      <c r="C50" s="22">
        <v>0</v>
      </c>
      <c r="D50" s="22">
        <v>0</v>
      </c>
      <c r="E50" s="22">
        <v>122260</v>
      </c>
      <c r="F50" s="22">
        <v>122260</v>
      </c>
      <c r="G50" s="17">
        <v>122260</v>
      </c>
      <c r="H50" s="17">
        <v>122260</v>
      </c>
      <c r="I50" s="15">
        <v>0</v>
      </c>
    </row>
    <row r="51" spans="1:9" s="13" customFormat="1">
      <c r="A51" s="1" t="s">
        <v>20</v>
      </c>
      <c r="B51" s="18"/>
      <c r="C51" s="19">
        <v>8114314</v>
      </c>
      <c r="D51" s="19">
        <v>3718870.79</v>
      </c>
      <c r="E51" s="19">
        <v>15402660</v>
      </c>
      <c r="F51" s="19">
        <v>3336691.53</v>
      </c>
      <c r="G51" s="16">
        <f>(E51-C51)</f>
        <v>7288346</v>
      </c>
      <c r="H51" s="16">
        <v>1195423.31</v>
      </c>
      <c r="I51" s="14">
        <f>(F51/D51*100)</f>
        <v>89.723244458299661</v>
      </c>
    </row>
  </sheetData>
  <autoFilter ref="H1:H51"/>
  <mergeCells count="1">
    <mergeCell ref="A1:I1"/>
  </mergeCells>
  <pageMargins left="0.7" right="0.7" top="0.75" bottom="0.75" header="0.3" footer="0.3"/>
  <pageSetup paperSize="9" scale="7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2023-07-21T10:21:44Z</dcterms:modified>
</cp:coreProperties>
</file>