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приложение 3 (1)" sheetId="1" r:id="rId1"/>
    <sheet name="приложение 3 (2)" sheetId="2" r:id="rId2"/>
    <sheet name="приложение 4 (1)" sheetId="3" r:id="rId3"/>
    <sheet name="приложение 4 (2)" sheetId="4" r:id="rId4"/>
    <sheet name="приложение 4 (2продолжение)" sheetId="5" r:id="rId5"/>
    <sheet name="приложение 4 (3)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3"/>
  <c r="O13"/>
  <c r="D16" i="1" l="1"/>
  <c r="R13" i="3" l="1"/>
  <c r="Q13"/>
  <c r="H9" i="5" s="1"/>
  <c r="D9" s="1"/>
  <c r="F9"/>
  <c r="G9" s="1"/>
  <c r="Q9"/>
  <c r="O9"/>
  <c r="M9"/>
  <c r="K9"/>
  <c r="J10" i="4"/>
  <c r="I10"/>
  <c r="H10"/>
  <c r="G10"/>
  <c r="J13" i="3"/>
  <c r="T13" s="1"/>
  <c r="I13"/>
  <c r="S13" s="1"/>
  <c r="N13"/>
  <c r="M13"/>
  <c r="K10" i="4" l="1"/>
  <c r="L10" s="1"/>
  <c r="C9" i="5"/>
  <c r="I9"/>
  <c r="E9" s="1"/>
  <c r="B9"/>
</calcChain>
</file>

<file path=xl/sharedStrings.xml><?xml version="1.0" encoding="utf-8"?>
<sst xmlns="http://schemas.openxmlformats.org/spreadsheetml/2006/main" count="230" uniqueCount="152">
  <si>
    <t>Наименование показателя</t>
  </si>
  <si>
    <t>Код строки</t>
  </si>
  <si>
    <t>Сумма</t>
  </si>
  <si>
    <t>Остаток Субсидии на начало текущего финансового года, всего</t>
  </si>
  <si>
    <t>из них:</t>
  </si>
  <si>
    <t>подлежит возврату в областной бюджет</t>
  </si>
  <si>
    <t>Размер Субсидии, подлежащей предоставлению в текущем финансовом году</t>
  </si>
  <si>
    <t>Предусмотрено бюджетных ассигнований на исполнение расходных обязательств, в целях софинансирования которых предоставляется Субсидия, на текущий финансовый год, всего</t>
  </si>
  <si>
    <t>Поступило средств Субсидии</t>
  </si>
  <si>
    <t>Кассовые расходы на отчетную дату, всего</t>
  </si>
  <si>
    <t>в объеме софинансирования из областного бюджета</t>
  </si>
  <si>
    <t>Восстановлено средств, подлежащих возврату в областной бюджет, всего</t>
  </si>
  <si>
    <t>в том числе:</t>
  </si>
  <si>
    <t>использованных в текущем году, всего</t>
  </si>
  <si>
    <t>не по целевому назначению</t>
  </si>
  <si>
    <t>использованных в предшествующие годы, всего</t>
  </si>
  <si>
    <t>Возвращено (взыскано) в областной бюджет, всего</t>
  </si>
  <si>
    <t>остаток средств Субсидии на начало текущего финансового года</t>
  </si>
  <si>
    <t>восстановленных средств, подлежащих перечислению в областной бюджет, всего</t>
  </si>
  <si>
    <t>использованных в текущем году, включая использованных не по целевому назначению</t>
  </si>
  <si>
    <t>использованных в предшествующие годы, включая использованных не по целевому назначению</t>
  </si>
  <si>
    <t>Остаток средств Субсидии на конец отчетного периода (года) (стр. 10 + стр. 40 - стр. 51 + стр. 60 - стр. 70), всего</t>
  </si>
  <si>
    <t>ОТЧЕТ</t>
  </si>
  <si>
    <t>о расходах, в целях софинансирования которых предоставляется Субсидия</t>
  </si>
  <si>
    <t>1. Движение денежных средств</t>
  </si>
  <si>
    <t>010</t>
  </si>
  <si>
    <t>011</t>
  </si>
  <si>
    <t>020</t>
  </si>
  <si>
    <t>030</t>
  </si>
  <si>
    <t>040</t>
  </si>
  <si>
    <t>050</t>
  </si>
  <si>
    <t>051</t>
  </si>
  <si>
    <t>060</t>
  </si>
  <si>
    <t>061</t>
  </si>
  <si>
    <t>062</t>
  </si>
  <si>
    <t>063</t>
  </si>
  <si>
    <t>064</t>
  </si>
  <si>
    <t>070</t>
  </si>
  <si>
    <t>071</t>
  </si>
  <si>
    <t>072</t>
  </si>
  <si>
    <t>073</t>
  </si>
  <si>
    <t>074</t>
  </si>
  <si>
    <t>080</t>
  </si>
  <si>
    <t>081</t>
  </si>
  <si>
    <t xml:space="preserve">Код расходов по бюджетной классификации </t>
  </si>
  <si>
    <t>Кассовые расходы нарастающим итогом с начала года                     (стр. 050 разд.1)</t>
  </si>
  <si>
    <t>главы</t>
  </si>
  <si>
    <t>раздела, подраздела</t>
  </si>
  <si>
    <t>целевой статьи</t>
  </si>
  <si>
    <t>вида расходов</t>
  </si>
  <si>
    <t>2. Сведения о направлении расходов органов местного самоуправления, софинансируемых из областного бюджета</t>
  </si>
  <si>
    <t>0101</t>
  </si>
  <si>
    <t>(должность)</t>
  </si>
  <si>
    <t>(подпись)</t>
  </si>
  <si>
    <t>(расшифровка подписи)</t>
  </si>
  <si>
    <t>Исполнитель</t>
  </si>
  <si>
    <t>"_____"__________2023г.</t>
  </si>
  <si>
    <t>(инициалы, фамилия)</t>
  </si>
  <si>
    <t>(телефон с кодом города)</t>
  </si>
  <si>
    <t>Направление расходов</t>
  </si>
  <si>
    <t xml:space="preserve">Результат использования Субсидии </t>
  </si>
  <si>
    <t>Единица измерения</t>
  </si>
  <si>
    <t>Плановые значения</t>
  </si>
  <si>
    <t>Объем финансового обеспечения расходных обязательств органов местного самоуправления, руб</t>
  </si>
  <si>
    <t>Фактически достигнутые значения</t>
  </si>
  <si>
    <t>Объем обязательств, принятых в целях достижения результатов использования Субсидии, руб.</t>
  </si>
  <si>
    <t>Неиспользованный объем финансового обеспечения расходных обязательств органов местного самоуправления, руб.</t>
  </si>
  <si>
    <t>на отчетную дату</t>
  </si>
  <si>
    <t>отклонение от планового значения</t>
  </si>
  <si>
    <t xml:space="preserve">обязательств </t>
  </si>
  <si>
    <t xml:space="preserve">денежных обязательств </t>
  </si>
  <si>
    <t>наименование</t>
  </si>
  <si>
    <t>код по БК</t>
  </si>
  <si>
    <t>код по ОКЕИ</t>
  </si>
  <si>
    <t>с даты заключения соглашения</t>
  </si>
  <si>
    <t>из них с начала текущего финансового года</t>
  </si>
  <si>
    <t>всего</t>
  </si>
  <si>
    <t>из них в размере софинансирования из областного бюджета</t>
  </si>
  <si>
    <t>в абсолютных величинах</t>
  </si>
  <si>
    <t>в процентах</t>
  </si>
  <si>
    <t>всего (гр.9-гр.15)</t>
  </si>
  <si>
    <t>из них в размере софинансирования из областного бюджета (гр.10-гр.16)</t>
  </si>
  <si>
    <t>Отчет о достижении значений результатов использования Субсидии и обязательствах,</t>
  </si>
  <si>
    <t>принятых в целях их достижения</t>
  </si>
  <si>
    <t>1. Информация о достижении значений результатов использования Субсидии и обязательствах, принятых в целях их достижения</t>
  </si>
  <si>
    <t xml:space="preserve">Направление расходов </t>
  </si>
  <si>
    <t>Результат использования Субсидии 8</t>
  </si>
  <si>
    <t xml:space="preserve">Плановые значения </t>
  </si>
  <si>
    <t xml:space="preserve">на отчетную дату </t>
  </si>
  <si>
    <t>причина</t>
  </si>
  <si>
    <t>отклонения</t>
  </si>
  <si>
    <t>в абсолютных величинах (гр.7-гр.9)</t>
  </si>
  <si>
    <t>в процентах гр.11/ гр.7х 100%</t>
  </si>
  <si>
    <t>код</t>
  </si>
  <si>
    <t>2. Аналитическая информация о достижении значений результатов использования Субсидии и обязательствах, принятых в целях их достижения</t>
  </si>
  <si>
    <t>2.1. Аналитическая информация о достижении значений результатов использования Субсидии и об объеме обязательств органов местного самоуправления, принятых в целях их достижения</t>
  </si>
  <si>
    <t>Уровень софинансирования, %</t>
  </si>
  <si>
    <t>х</t>
  </si>
  <si>
    <t xml:space="preserve">получателями средств областного бюджета </t>
  </si>
  <si>
    <t xml:space="preserve">получателями субсидий из областного бюджета </t>
  </si>
  <si>
    <t>общий объем обязательств муниципальных образований, в размере софинансирования из областного бюджета</t>
  </si>
  <si>
    <t>обязательств</t>
  </si>
  <si>
    <t>денежных обязательств</t>
  </si>
  <si>
    <t xml:space="preserve">бюджетных обязательств </t>
  </si>
  <si>
    <t>всего (гр.20 + гр.24 + гр.28)</t>
  </si>
  <si>
    <t>из них в размере со финансирования из областного бюджета</t>
  </si>
  <si>
    <t>(гр.21 + гр.25 + гр.29)</t>
  </si>
  <si>
    <t>всего (гр.22 + гр.26 + гр.30)</t>
  </si>
  <si>
    <t>(гр.23 + гр.27 + гр.31)</t>
  </si>
  <si>
    <t>из них в размере софинансирования из областного бюджета (гр.15*гр.20/100%)</t>
  </si>
  <si>
    <t>(гр. 15*гр.22/100%)</t>
  </si>
  <si>
    <t>из них в размере софинансирования из областного бюджета (гр.15*гр.24/100%)</t>
  </si>
  <si>
    <t>из них в размере софинансирования из областного бюджета (гр.15*гр.26/100%)</t>
  </si>
  <si>
    <t>из них в размере софинансирования из областного бюджета (гр.15*гр.28/100%)</t>
  </si>
  <si>
    <t>из них в размере софинансирования из областного бюджета (гр.15*гр.30/100%)</t>
  </si>
  <si>
    <t>факт</t>
  </si>
  <si>
    <t>Муниципальный заказчик</t>
  </si>
  <si>
    <t>Неисполненное бюджетное обязательство</t>
  </si>
  <si>
    <t>Наименование</t>
  </si>
  <si>
    <t>Код по БК</t>
  </si>
  <si>
    <t>По Сводному реестру</t>
  </si>
  <si>
    <t>Признак</t>
  </si>
  <si>
    <t>Муниципальный контракт</t>
  </si>
  <si>
    <t xml:space="preserve">объем, всего </t>
  </si>
  <si>
    <t>из него в размере софинансирования из областного бюджета</t>
  </si>
  <si>
    <t>идентификационный код закупки</t>
  </si>
  <si>
    <t>уникальный номер реестровой записи</t>
  </si>
  <si>
    <t xml:space="preserve">уровень софинансирования из областного бюджета, % </t>
  </si>
  <si>
    <t xml:space="preserve">уровень софинансирования из местного бюджета, % </t>
  </si>
  <si>
    <t xml:space="preserve">объем </t>
  </si>
  <si>
    <t xml:space="preserve">3. Информация о неисполненных бюджетных обязательствах по муниципальным контрактам на поставку товаров, выполнение работ,
оказание услуг, принятых в целях достижения результатов использования Субсидии
</t>
  </si>
  <si>
    <t>план</t>
  </si>
  <si>
    <t>план ОБ</t>
  </si>
  <si>
    <t>план ОБ+МБ</t>
  </si>
  <si>
    <t>факт ОБ</t>
  </si>
  <si>
    <t>факт ОБ+МБ</t>
  </si>
  <si>
    <t>Предусмотрено бюджетных ассигнований                  (стр. 030 разд.1)</t>
  </si>
  <si>
    <t>Приложение 3 к Соглашению № 275-с от 04.02.2024г.</t>
  </si>
  <si>
    <t>Приложение 4 к Соглашению № 275-УДХ от 30.06.2024г.</t>
  </si>
  <si>
    <t>Субсидии из областного бюджета бюджетам муниципальных образований Оренбургской области на реализацию инициативных проектов</t>
  </si>
  <si>
    <t>Реализовано инициативных проектов</t>
  </si>
  <si>
    <t>Единица</t>
  </si>
  <si>
    <t>642</t>
  </si>
  <si>
    <t>1</t>
  </si>
  <si>
    <t>427</t>
  </si>
  <si>
    <t>0503</t>
  </si>
  <si>
    <t>015П5И1700</t>
  </si>
  <si>
    <t>015П5S1700</t>
  </si>
  <si>
    <t>Глава муниципального образования</t>
  </si>
  <si>
    <t>И.В.Карих</t>
  </si>
  <si>
    <t>Специалист 1 категории</t>
  </si>
  <si>
    <t>К.Н.Бисикенова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</si>
</sst>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5"/>
  <sheetViews>
    <sheetView tabSelected="1" workbookViewId="0">
      <selection activeCell="F28" sqref="F28"/>
    </sheetView>
  </sheetViews>
  <sheetFormatPr defaultRowHeight="12.75"/>
  <cols>
    <col min="1" max="1" width="9.140625" style="3"/>
    <col min="2" max="2" width="81" style="3" customWidth="1"/>
    <col min="3" max="3" width="13.7109375" style="3" customWidth="1"/>
    <col min="4" max="4" width="22.85546875" style="3" customWidth="1"/>
    <col min="5" max="5" width="9.140625" style="3"/>
    <col min="6" max="6" width="12.7109375" style="3" customWidth="1"/>
    <col min="7" max="16384" width="9.140625" style="3"/>
  </cols>
  <sheetData>
    <row r="1" spans="2:6" s="1" customFormat="1">
      <c r="B1" s="51" t="s">
        <v>137</v>
      </c>
      <c r="C1" s="51"/>
      <c r="D1" s="51"/>
    </row>
    <row r="2" spans="2:6" s="1" customFormat="1">
      <c r="B2" s="2"/>
      <c r="C2" s="2"/>
      <c r="D2" s="2"/>
    </row>
    <row r="3" spans="2:6" s="1" customFormat="1">
      <c r="B3" s="32" t="s">
        <v>22</v>
      </c>
      <c r="C3" s="32"/>
      <c r="D3" s="32"/>
    </row>
    <row r="4" spans="2:6" s="1" customFormat="1">
      <c r="B4" s="33" t="s">
        <v>23</v>
      </c>
      <c r="C4" s="33"/>
      <c r="D4" s="33"/>
    </row>
    <row r="5" spans="2:6" s="1" customFormat="1">
      <c r="B5" s="4"/>
      <c r="C5" s="4"/>
      <c r="D5" s="4"/>
    </row>
    <row r="6" spans="2:6" s="1" customFormat="1">
      <c r="B6" s="5" t="s">
        <v>24</v>
      </c>
      <c r="C6" s="4"/>
      <c r="D6" s="4"/>
    </row>
    <row r="7" spans="2:6">
      <c r="B7" s="6" t="s">
        <v>0</v>
      </c>
      <c r="C7" s="6" t="s">
        <v>1</v>
      </c>
      <c r="D7" s="6" t="s">
        <v>2</v>
      </c>
    </row>
    <row r="8" spans="2:6">
      <c r="B8" s="6">
        <v>1</v>
      </c>
      <c r="C8" s="6">
        <v>2</v>
      </c>
      <c r="D8" s="6">
        <v>3</v>
      </c>
    </row>
    <row r="9" spans="2:6">
      <c r="B9" s="7" t="s">
        <v>3</v>
      </c>
      <c r="C9" s="9" t="s">
        <v>25</v>
      </c>
      <c r="D9" s="8">
        <v>0</v>
      </c>
    </row>
    <row r="10" spans="2:6">
      <c r="B10" s="7" t="s">
        <v>4</v>
      </c>
      <c r="C10" s="34" t="s">
        <v>26</v>
      </c>
      <c r="D10" s="35">
        <v>0</v>
      </c>
    </row>
    <row r="11" spans="2:6">
      <c r="B11" s="7" t="s">
        <v>5</v>
      </c>
      <c r="C11" s="34"/>
      <c r="D11" s="35"/>
    </row>
    <row r="12" spans="2:6">
      <c r="B12" s="7" t="s">
        <v>6</v>
      </c>
      <c r="C12" s="9" t="s">
        <v>27</v>
      </c>
      <c r="D12" s="52">
        <v>1317900</v>
      </c>
      <c r="F12" s="3" t="s">
        <v>132</v>
      </c>
    </row>
    <row r="13" spans="2:6" ht="25.5">
      <c r="B13" s="7" t="s">
        <v>7</v>
      </c>
      <c r="C13" s="9" t="s">
        <v>28</v>
      </c>
      <c r="D13" s="52">
        <v>1882730</v>
      </c>
      <c r="F13" s="3" t="s">
        <v>133</v>
      </c>
    </row>
    <row r="14" spans="2:6">
      <c r="B14" s="7" t="s">
        <v>8</v>
      </c>
      <c r="C14" s="9" t="s">
        <v>29</v>
      </c>
      <c r="D14" s="52">
        <v>1317900</v>
      </c>
      <c r="F14" s="3" t="s">
        <v>134</v>
      </c>
    </row>
    <row r="15" spans="2:6">
      <c r="B15" s="7" t="s">
        <v>9</v>
      </c>
      <c r="C15" s="9" t="s">
        <v>30</v>
      </c>
      <c r="D15" s="52">
        <v>1882730</v>
      </c>
      <c r="F15" s="3" t="s">
        <v>135</v>
      </c>
    </row>
    <row r="16" spans="2:6">
      <c r="B16" s="7" t="s">
        <v>4</v>
      </c>
      <c r="C16" s="34" t="s">
        <v>31</v>
      </c>
      <c r="D16" s="53">
        <f>D14</f>
        <v>1317900</v>
      </c>
      <c r="F16" s="3" t="s">
        <v>134</v>
      </c>
    </row>
    <row r="17" spans="2:4">
      <c r="B17" s="7" t="s">
        <v>10</v>
      </c>
      <c r="C17" s="34"/>
      <c r="D17" s="53"/>
    </row>
    <row r="18" spans="2:4">
      <c r="B18" s="7" t="s">
        <v>11</v>
      </c>
      <c r="C18" s="9" t="s">
        <v>32</v>
      </c>
      <c r="D18" s="8">
        <v>0</v>
      </c>
    </row>
    <row r="19" spans="2:4">
      <c r="B19" s="7" t="s">
        <v>12</v>
      </c>
      <c r="C19" s="34" t="s">
        <v>33</v>
      </c>
      <c r="D19" s="35">
        <v>0</v>
      </c>
    </row>
    <row r="20" spans="2:4">
      <c r="B20" s="7" t="s">
        <v>13</v>
      </c>
      <c r="C20" s="34"/>
      <c r="D20" s="35"/>
    </row>
    <row r="21" spans="2:4">
      <c r="B21" s="7" t="s">
        <v>4</v>
      </c>
      <c r="C21" s="34" t="s">
        <v>34</v>
      </c>
      <c r="D21" s="35">
        <v>0</v>
      </c>
    </row>
    <row r="22" spans="2:4">
      <c r="B22" s="7" t="s">
        <v>14</v>
      </c>
      <c r="C22" s="34"/>
      <c r="D22" s="35"/>
    </row>
    <row r="23" spans="2:4">
      <c r="B23" s="7" t="s">
        <v>15</v>
      </c>
      <c r="C23" s="9" t="s">
        <v>35</v>
      </c>
      <c r="D23" s="8">
        <v>0</v>
      </c>
    </row>
    <row r="24" spans="2:4">
      <c r="B24" s="7" t="s">
        <v>4</v>
      </c>
      <c r="C24" s="34" t="s">
        <v>36</v>
      </c>
      <c r="D24" s="35">
        <v>0</v>
      </c>
    </row>
    <row r="25" spans="2:4">
      <c r="B25" s="7" t="s">
        <v>14</v>
      </c>
      <c r="C25" s="34"/>
      <c r="D25" s="35"/>
    </row>
    <row r="26" spans="2:4">
      <c r="B26" s="7" t="s">
        <v>16</v>
      </c>
      <c r="C26" s="9" t="s">
        <v>37</v>
      </c>
      <c r="D26" s="8">
        <v>0</v>
      </c>
    </row>
    <row r="27" spans="2:4">
      <c r="B27" s="7" t="s">
        <v>12</v>
      </c>
      <c r="C27" s="34" t="s">
        <v>38</v>
      </c>
      <c r="D27" s="35">
        <v>0</v>
      </c>
    </row>
    <row r="28" spans="2:4">
      <c r="B28" s="7" t="s">
        <v>17</v>
      </c>
      <c r="C28" s="34"/>
      <c r="D28" s="35"/>
    </row>
    <row r="29" spans="2:4">
      <c r="B29" s="7" t="s">
        <v>18</v>
      </c>
      <c r="C29" s="9" t="s">
        <v>39</v>
      </c>
      <c r="D29" s="8">
        <v>0</v>
      </c>
    </row>
    <row r="30" spans="2:4">
      <c r="B30" s="7" t="s">
        <v>4</v>
      </c>
      <c r="C30" s="34" t="s">
        <v>40</v>
      </c>
      <c r="D30" s="35">
        <v>0</v>
      </c>
    </row>
    <row r="31" spans="2:4">
      <c r="B31" s="7" t="s">
        <v>19</v>
      </c>
      <c r="C31" s="34"/>
      <c r="D31" s="35"/>
    </row>
    <row r="32" spans="2:4">
      <c r="B32" s="7" t="s">
        <v>20</v>
      </c>
      <c r="C32" s="9" t="s">
        <v>41</v>
      </c>
      <c r="D32" s="8">
        <v>0</v>
      </c>
    </row>
    <row r="33" spans="2:4" ht="25.5">
      <c r="B33" s="7" t="s">
        <v>21</v>
      </c>
      <c r="C33" s="9" t="s">
        <v>42</v>
      </c>
      <c r="D33" s="8">
        <v>0</v>
      </c>
    </row>
    <row r="34" spans="2:4">
      <c r="B34" s="7" t="s">
        <v>4</v>
      </c>
      <c r="C34" s="34" t="s">
        <v>43</v>
      </c>
      <c r="D34" s="35">
        <v>0</v>
      </c>
    </row>
    <row r="35" spans="2:4">
      <c r="B35" s="7" t="s">
        <v>5</v>
      </c>
      <c r="C35" s="34"/>
      <c r="D35" s="35"/>
    </row>
  </sheetData>
  <mergeCells count="19">
    <mergeCell ref="C30:C31"/>
    <mergeCell ref="D30:D31"/>
    <mergeCell ref="C34:C35"/>
    <mergeCell ref="D34:D35"/>
    <mergeCell ref="C24:C25"/>
    <mergeCell ref="D24:D25"/>
    <mergeCell ref="C27:C28"/>
    <mergeCell ref="D27:D28"/>
    <mergeCell ref="B1:D1"/>
    <mergeCell ref="B3:D3"/>
    <mergeCell ref="B4:D4"/>
    <mergeCell ref="C21:C22"/>
    <mergeCell ref="D21:D22"/>
    <mergeCell ref="C10:C11"/>
    <mergeCell ref="D10:D11"/>
    <mergeCell ref="C16:C17"/>
    <mergeCell ref="D16:D17"/>
    <mergeCell ref="C19:C20"/>
    <mergeCell ref="D19:D20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18"/>
  <sheetViews>
    <sheetView workbookViewId="0">
      <selection activeCell="G15" sqref="G15:H15"/>
    </sheetView>
  </sheetViews>
  <sheetFormatPr defaultRowHeight="12.75"/>
  <cols>
    <col min="1" max="1" width="9.140625" style="3"/>
    <col min="2" max="8" width="18.140625" style="3" customWidth="1"/>
    <col min="9" max="16384" width="9.140625" style="3"/>
  </cols>
  <sheetData>
    <row r="3" spans="2:9" s="1" customFormat="1">
      <c r="B3" s="1" t="s">
        <v>50</v>
      </c>
    </row>
    <row r="4" spans="2:9" ht="114.75" customHeight="1">
      <c r="B4" s="39" t="s">
        <v>44</v>
      </c>
      <c r="C4" s="39"/>
      <c r="D4" s="39"/>
      <c r="E4" s="39"/>
      <c r="F4" s="39" t="s">
        <v>1</v>
      </c>
      <c r="G4" s="41" t="s">
        <v>136</v>
      </c>
      <c r="H4" s="41" t="s">
        <v>45</v>
      </c>
      <c r="I4" s="40"/>
    </row>
    <row r="5" spans="2:9">
      <c r="B5" s="39"/>
      <c r="C5" s="39"/>
      <c r="D5" s="39"/>
      <c r="E5" s="39"/>
      <c r="F5" s="39"/>
      <c r="G5" s="42"/>
      <c r="H5" s="42"/>
      <c r="I5" s="40"/>
    </row>
    <row r="6" spans="2:9">
      <c r="B6" s="6" t="s">
        <v>46</v>
      </c>
      <c r="C6" s="6" t="s">
        <v>47</v>
      </c>
      <c r="D6" s="6" t="s">
        <v>48</v>
      </c>
      <c r="E6" s="6" t="s">
        <v>49</v>
      </c>
      <c r="F6" s="39"/>
      <c r="G6" s="43"/>
      <c r="H6" s="43"/>
      <c r="I6" s="10"/>
    </row>
    <row r="7" spans="2:9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10"/>
    </row>
    <row r="8" spans="2:9">
      <c r="B8" s="56" t="s">
        <v>144</v>
      </c>
      <c r="C8" s="56" t="s">
        <v>145</v>
      </c>
      <c r="D8" s="19" t="s">
        <v>146</v>
      </c>
      <c r="E8" s="19">
        <v>244</v>
      </c>
      <c r="F8" s="9" t="s">
        <v>51</v>
      </c>
      <c r="G8" s="52">
        <v>418397</v>
      </c>
      <c r="H8" s="52">
        <v>418397</v>
      </c>
      <c r="I8" s="10"/>
    </row>
    <row r="9" spans="2:9">
      <c r="B9" s="57" t="s">
        <v>144</v>
      </c>
      <c r="C9" s="57" t="s">
        <v>145</v>
      </c>
      <c r="D9" s="58" t="s">
        <v>147</v>
      </c>
      <c r="E9" s="58">
        <v>244</v>
      </c>
      <c r="F9" s="50" t="s">
        <v>51</v>
      </c>
      <c r="G9" s="59">
        <v>1464333</v>
      </c>
      <c r="H9" s="59">
        <v>1464333</v>
      </c>
      <c r="I9" s="10"/>
    </row>
    <row r="11" spans="2:9" ht="47.25" customHeight="1">
      <c r="B11" s="54" t="s">
        <v>148</v>
      </c>
      <c r="C11" s="54"/>
      <c r="D11" s="54"/>
      <c r="E11" s="38"/>
      <c r="F11" s="38"/>
      <c r="G11" s="55" t="s">
        <v>149</v>
      </c>
      <c r="H11" s="55"/>
    </row>
    <row r="12" spans="2:9" ht="15" customHeight="1">
      <c r="B12" s="47" t="s">
        <v>52</v>
      </c>
      <c r="C12" s="47"/>
      <c r="D12" s="47"/>
      <c r="E12" s="47" t="s">
        <v>53</v>
      </c>
      <c r="F12" s="47"/>
      <c r="G12" s="47" t="s">
        <v>54</v>
      </c>
      <c r="H12" s="47"/>
    </row>
    <row r="15" spans="2:9">
      <c r="B15" s="3" t="s">
        <v>55</v>
      </c>
      <c r="C15" s="38" t="s">
        <v>150</v>
      </c>
      <c r="D15" s="38"/>
      <c r="E15" s="38" t="s">
        <v>151</v>
      </c>
      <c r="F15" s="38"/>
      <c r="G15" s="38">
        <v>83533462146</v>
      </c>
      <c r="H15" s="38"/>
    </row>
    <row r="16" spans="2:9" ht="15" customHeight="1">
      <c r="C16" s="47" t="s">
        <v>52</v>
      </c>
      <c r="D16" s="47"/>
      <c r="E16" s="47" t="s">
        <v>57</v>
      </c>
      <c r="F16" s="47"/>
      <c r="G16" s="47" t="s">
        <v>58</v>
      </c>
      <c r="H16" s="47"/>
    </row>
    <row r="18" spans="2:3">
      <c r="B18" s="36" t="s">
        <v>56</v>
      </c>
      <c r="C18" s="36"/>
    </row>
  </sheetData>
  <mergeCells count="18">
    <mergeCell ref="B4:E5"/>
    <mergeCell ref="F4:F6"/>
    <mergeCell ref="I4:I5"/>
    <mergeCell ref="H4:H6"/>
    <mergeCell ref="G4:G6"/>
    <mergeCell ref="B18:C18"/>
    <mergeCell ref="B11:D11"/>
    <mergeCell ref="B12:D12"/>
    <mergeCell ref="G16:H16"/>
    <mergeCell ref="G15:H15"/>
    <mergeCell ref="E11:F11"/>
    <mergeCell ref="E16:F16"/>
    <mergeCell ref="E15:F15"/>
    <mergeCell ref="E12:F12"/>
    <mergeCell ref="C16:D16"/>
    <mergeCell ref="C15:D15"/>
    <mergeCell ref="G11:H11"/>
    <mergeCell ref="G12:H12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6"/>
  <sheetViews>
    <sheetView topLeftCell="A8" workbookViewId="0">
      <selection activeCell="T13" sqref="T13"/>
    </sheetView>
  </sheetViews>
  <sheetFormatPr defaultRowHeight="12.75"/>
  <cols>
    <col min="1" max="1" width="13.140625" style="3" customWidth="1"/>
    <col min="2" max="2" width="5.5703125" style="3" customWidth="1"/>
    <col min="3" max="3" width="9.7109375" style="3" customWidth="1"/>
    <col min="4" max="4" width="8" style="3" customWidth="1"/>
    <col min="5" max="8" width="5.140625" style="3" customWidth="1"/>
    <col min="9" max="10" width="10" style="3" bestFit="1" customWidth="1"/>
    <col min="11" max="14" width="5.42578125" style="3" customWidth="1"/>
    <col min="15" max="18" width="10" style="3" bestFit="1" customWidth="1"/>
    <col min="19" max="19" width="7.28515625" style="3" customWidth="1"/>
    <col min="20" max="20" width="7.5703125" style="3" customWidth="1"/>
    <col min="21" max="16384" width="9.140625" style="3"/>
  </cols>
  <sheetData>
    <row r="2" spans="1:20" s="1" customFormat="1">
      <c r="A2" s="31" t="s">
        <v>138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4" spans="1:20" ht="15" customHeight="1">
      <c r="A4" s="32" t="s">
        <v>82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5" customHeight="1">
      <c r="A5" s="32" t="s">
        <v>83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7" spans="1:20">
      <c r="A7" s="44" t="s">
        <v>84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65.25" customHeight="1">
      <c r="A8" s="39" t="s">
        <v>59</v>
      </c>
      <c r="B8" s="39"/>
      <c r="C8" s="39" t="s">
        <v>60</v>
      </c>
      <c r="D8" s="39" t="s">
        <v>61</v>
      </c>
      <c r="E8" s="39"/>
      <c r="F8" s="39" t="s">
        <v>1</v>
      </c>
      <c r="G8" s="39" t="s">
        <v>62</v>
      </c>
      <c r="H8" s="39"/>
      <c r="I8" s="39" t="s">
        <v>63</v>
      </c>
      <c r="J8" s="39"/>
      <c r="K8" s="39" t="s">
        <v>64</v>
      </c>
      <c r="L8" s="39"/>
      <c r="M8" s="39"/>
      <c r="N8" s="39"/>
      <c r="O8" s="39" t="s">
        <v>65</v>
      </c>
      <c r="P8" s="39"/>
      <c r="Q8" s="39"/>
      <c r="R8" s="39"/>
      <c r="S8" s="39" t="s">
        <v>66</v>
      </c>
      <c r="T8" s="39"/>
    </row>
    <row r="9" spans="1:20" ht="65.2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 t="s">
        <v>67</v>
      </c>
      <c r="L9" s="39"/>
      <c r="M9" s="39" t="s">
        <v>68</v>
      </c>
      <c r="N9" s="39"/>
      <c r="O9" s="39" t="s">
        <v>69</v>
      </c>
      <c r="P9" s="39"/>
      <c r="Q9" s="39" t="s">
        <v>70</v>
      </c>
      <c r="R9" s="39"/>
      <c r="S9" s="39"/>
      <c r="T9" s="39"/>
    </row>
    <row r="10" spans="1:20" ht="99" customHeight="1">
      <c r="A10" s="39" t="s">
        <v>71</v>
      </c>
      <c r="B10" s="39" t="s">
        <v>72</v>
      </c>
      <c r="C10" s="39"/>
      <c r="D10" s="39" t="s">
        <v>71</v>
      </c>
      <c r="E10" s="41" t="s">
        <v>73</v>
      </c>
      <c r="F10" s="39"/>
      <c r="G10" s="39" t="s">
        <v>74</v>
      </c>
      <c r="H10" s="39" t="s">
        <v>75</v>
      </c>
      <c r="I10" s="39" t="s">
        <v>76</v>
      </c>
      <c r="J10" s="39" t="s">
        <v>77</v>
      </c>
      <c r="K10" s="39" t="s">
        <v>74</v>
      </c>
      <c r="L10" s="39" t="s">
        <v>75</v>
      </c>
      <c r="M10" s="39" t="s">
        <v>78</v>
      </c>
      <c r="N10" s="39" t="s">
        <v>79</v>
      </c>
      <c r="O10" s="39" t="s">
        <v>76</v>
      </c>
      <c r="P10" s="39" t="s">
        <v>77</v>
      </c>
      <c r="Q10" s="39" t="s">
        <v>76</v>
      </c>
      <c r="R10" s="39" t="s">
        <v>77</v>
      </c>
      <c r="S10" s="39" t="s">
        <v>80</v>
      </c>
      <c r="T10" s="39" t="s">
        <v>81</v>
      </c>
    </row>
    <row r="11" spans="1:20" ht="42.75" customHeight="1">
      <c r="A11" s="39"/>
      <c r="B11" s="39"/>
      <c r="C11" s="39"/>
      <c r="D11" s="39"/>
      <c r="E11" s="43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</row>
    <row r="13" spans="1:20" ht="240.75" customHeight="1">
      <c r="A13" s="7" t="s">
        <v>139</v>
      </c>
      <c r="B13" s="15">
        <v>81700</v>
      </c>
      <c r="C13" s="7" t="s">
        <v>140</v>
      </c>
      <c r="D13" s="14" t="s">
        <v>141</v>
      </c>
      <c r="E13" s="16" t="s">
        <v>142</v>
      </c>
      <c r="F13" s="9" t="s">
        <v>51</v>
      </c>
      <c r="G13" s="56" t="s">
        <v>143</v>
      </c>
      <c r="H13" s="56" t="s">
        <v>143</v>
      </c>
      <c r="I13" s="18">
        <f>'приложение 3 (1)'!D13</f>
        <v>1882730</v>
      </c>
      <c r="J13" s="18">
        <f>'приложение 3 (1)'!D12</f>
        <v>1317900</v>
      </c>
      <c r="K13" s="60">
        <v>1</v>
      </c>
      <c r="L13" s="60">
        <v>1</v>
      </c>
      <c r="M13" s="61">
        <f>G13-K13</f>
        <v>0</v>
      </c>
      <c r="N13" s="61">
        <f>H13-L13</f>
        <v>0</v>
      </c>
      <c r="O13" s="18">
        <f>'приложение 3 (1)'!D15</f>
        <v>1882730</v>
      </c>
      <c r="P13" s="18">
        <f>'приложение 3 (1)'!D14</f>
        <v>1317900</v>
      </c>
      <c r="Q13" s="18">
        <f>O13</f>
        <v>1882730</v>
      </c>
      <c r="R13" s="18">
        <f>P13</f>
        <v>1317900</v>
      </c>
      <c r="S13" s="18">
        <f>I13-O13</f>
        <v>0</v>
      </c>
      <c r="T13" s="18">
        <f>J13-P13</f>
        <v>0</v>
      </c>
    </row>
    <row r="16" spans="1:20">
      <c r="G16" s="3" t="s">
        <v>131</v>
      </c>
      <c r="H16" s="3" t="s">
        <v>131</v>
      </c>
      <c r="K16" s="11" t="s">
        <v>115</v>
      </c>
      <c r="L16" s="11" t="s">
        <v>115</v>
      </c>
      <c r="O16" s="11" t="s">
        <v>115</v>
      </c>
      <c r="P16" s="11" t="s">
        <v>115</v>
      </c>
    </row>
  </sheetData>
  <mergeCells count="35">
    <mergeCell ref="T10:T11"/>
    <mergeCell ref="I8:J9"/>
    <mergeCell ref="A10:A11"/>
    <mergeCell ref="B10:B11"/>
    <mergeCell ref="D10:D11"/>
    <mergeCell ref="G10:G11"/>
    <mergeCell ref="E10:E11"/>
    <mergeCell ref="A8:B9"/>
    <mergeCell ref="C8:C11"/>
    <mergeCell ref="D8:E9"/>
    <mergeCell ref="F8:F11"/>
    <mergeCell ref="G8:H9"/>
    <mergeCell ref="K8:N8"/>
    <mergeCell ref="O8:R8"/>
    <mergeCell ref="S8:T9"/>
    <mergeCell ref="K9:L9"/>
    <mergeCell ref="M9:N9"/>
    <mergeCell ref="O9:P9"/>
    <mergeCell ref="Q9:R9"/>
    <mergeCell ref="A2:T2"/>
    <mergeCell ref="A4:T4"/>
    <mergeCell ref="A5:T5"/>
    <mergeCell ref="A7:T7"/>
    <mergeCell ref="S10:S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</mergeCells>
  <pageMargins left="0" right="0" top="0.11811023622047245" bottom="0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1"/>
  <sheetViews>
    <sheetView topLeftCell="A4" workbookViewId="0">
      <selection activeCell="O10" sqref="O10"/>
    </sheetView>
  </sheetViews>
  <sheetFormatPr defaultRowHeight="12.75"/>
  <cols>
    <col min="1" max="1" width="16.42578125" style="3" customWidth="1"/>
    <col min="2" max="2" width="6.85546875" style="3" customWidth="1"/>
    <col min="3" max="3" width="13.85546875" style="3" customWidth="1"/>
    <col min="4" max="4" width="9.140625" style="3"/>
    <col min="5" max="6" width="8.140625" style="3" customWidth="1"/>
    <col min="7" max="12" width="9.140625" style="3"/>
    <col min="13" max="14" width="8.42578125" style="3" customWidth="1"/>
    <col min="15" max="16384" width="9.140625" style="3"/>
  </cols>
  <sheetData>
    <row r="2" spans="1:16" s="1" customFormat="1">
      <c r="A2" s="45" t="s">
        <v>94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s="1" customFormat="1"/>
    <row r="4" spans="1:16" s="1" customFormat="1">
      <c r="A4" s="46" t="s">
        <v>95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6" ht="26.25" customHeight="1">
      <c r="A5" s="39" t="s">
        <v>85</v>
      </c>
      <c r="B5" s="39"/>
      <c r="C5" s="41" t="s">
        <v>86</v>
      </c>
      <c r="D5" s="39" t="s">
        <v>61</v>
      </c>
      <c r="E5" s="39"/>
      <c r="F5" s="39" t="s">
        <v>1</v>
      </c>
      <c r="G5" s="39" t="s">
        <v>87</v>
      </c>
      <c r="H5" s="39"/>
      <c r="I5" s="39" t="s">
        <v>64</v>
      </c>
      <c r="J5" s="39"/>
      <c r="K5" s="39"/>
      <c r="L5" s="39"/>
      <c r="M5" s="39"/>
      <c r="N5" s="39"/>
      <c r="O5" s="41" t="s">
        <v>96</v>
      </c>
      <c r="P5" s="10"/>
    </row>
    <row r="6" spans="1:16">
      <c r="A6" s="39" t="s">
        <v>71</v>
      </c>
      <c r="B6" s="41" t="s">
        <v>72</v>
      </c>
      <c r="C6" s="42"/>
      <c r="D6" s="39" t="s">
        <v>71</v>
      </c>
      <c r="E6" s="41" t="s">
        <v>73</v>
      </c>
      <c r="F6" s="39"/>
      <c r="G6" s="39" t="s">
        <v>74</v>
      </c>
      <c r="H6" s="39" t="s">
        <v>75</v>
      </c>
      <c r="I6" s="39" t="s">
        <v>88</v>
      </c>
      <c r="J6" s="39"/>
      <c r="K6" s="39" t="s">
        <v>68</v>
      </c>
      <c r="L6" s="39"/>
      <c r="M6" s="39" t="s">
        <v>89</v>
      </c>
      <c r="N6" s="39"/>
      <c r="O6" s="42"/>
      <c r="P6" s="40"/>
    </row>
    <row r="7" spans="1:16">
      <c r="A7" s="39"/>
      <c r="B7" s="42"/>
      <c r="C7" s="42"/>
      <c r="D7" s="39"/>
      <c r="E7" s="42"/>
      <c r="F7" s="39"/>
      <c r="G7" s="39"/>
      <c r="H7" s="39"/>
      <c r="I7" s="39"/>
      <c r="J7" s="39"/>
      <c r="K7" s="39"/>
      <c r="L7" s="39"/>
      <c r="M7" s="39" t="s">
        <v>90</v>
      </c>
      <c r="N7" s="39"/>
      <c r="O7" s="42"/>
      <c r="P7" s="40"/>
    </row>
    <row r="8" spans="1:16" ht="69.75" customHeight="1">
      <c r="A8" s="39"/>
      <c r="B8" s="43"/>
      <c r="C8" s="43"/>
      <c r="D8" s="39"/>
      <c r="E8" s="43"/>
      <c r="F8" s="39"/>
      <c r="G8" s="39"/>
      <c r="H8" s="39"/>
      <c r="I8" s="6" t="s">
        <v>74</v>
      </c>
      <c r="J8" s="6" t="s">
        <v>75</v>
      </c>
      <c r="K8" s="6" t="s">
        <v>91</v>
      </c>
      <c r="L8" s="6" t="s">
        <v>92</v>
      </c>
      <c r="M8" s="6" t="s">
        <v>93</v>
      </c>
      <c r="N8" s="6" t="s">
        <v>71</v>
      </c>
      <c r="O8" s="43"/>
      <c r="P8" s="10"/>
    </row>
    <row r="9" spans="1:16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10"/>
    </row>
    <row r="10" spans="1:16" ht="177.75" customHeight="1">
      <c r="A10" s="7" t="s">
        <v>139</v>
      </c>
      <c r="B10" s="6">
        <v>81700</v>
      </c>
      <c r="C10" s="14" t="s">
        <v>140</v>
      </c>
      <c r="D10" s="6" t="s">
        <v>141</v>
      </c>
      <c r="E10" s="16" t="s">
        <v>142</v>
      </c>
      <c r="F10" s="9" t="s">
        <v>51</v>
      </c>
      <c r="G10" s="62" t="str">
        <f>'приложение 4 (1)'!G13</f>
        <v>1</v>
      </c>
      <c r="H10" s="62" t="str">
        <f>'приложение 4 (1)'!H13</f>
        <v>1</v>
      </c>
      <c r="I10" s="63">
        <f>'приложение 4 (1)'!K13</f>
        <v>1</v>
      </c>
      <c r="J10" s="63">
        <f>'приложение 4 (1)'!L13</f>
        <v>1</v>
      </c>
      <c r="K10" s="62">
        <f>G10-I10</f>
        <v>0</v>
      </c>
      <c r="L10" s="62">
        <f>K10/G10*100</f>
        <v>0</v>
      </c>
      <c r="M10" s="19" t="s">
        <v>97</v>
      </c>
      <c r="N10" s="19" t="s">
        <v>97</v>
      </c>
      <c r="O10" s="27">
        <v>90</v>
      </c>
      <c r="P10" s="17"/>
    </row>
    <row r="11" spans="1:1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20">
    <mergeCell ref="P6:P7"/>
    <mergeCell ref="A5:B5"/>
    <mergeCell ref="D5:E5"/>
    <mergeCell ref="F5:F8"/>
    <mergeCell ref="G5:H5"/>
    <mergeCell ref="I5:N5"/>
    <mergeCell ref="A6:A8"/>
    <mergeCell ref="D6:D8"/>
    <mergeCell ref="G6:G8"/>
    <mergeCell ref="H6:H8"/>
    <mergeCell ref="I6:J7"/>
    <mergeCell ref="A2:O2"/>
    <mergeCell ref="B6:B8"/>
    <mergeCell ref="C5:C8"/>
    <mergeCell ref="E6:E8"/>
    <mergeCell ref="O5:O8"/>
    <mergeCell ref="A4:O4"/>
    <mergeCell ref="K6:L7"/>
    <mergeCell ref="M6:N6"/>
    <mergeCell ref="M7:N7"/>
  </mergeCells>
  <pageMargins left="0.11811023622047245" right="0" top="0.15748031496062992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9"/>
  <sheetViews>
    <sheetView workbookViewId="0">
      <selection activeCell="U20" sqref="U20"/>
    </sheetView>
  </sheetViews>
  <sheetFormatPr defaultRowHeight="12.75"/>
  <cols>
    <col min="1" max="1" width="6.42578125" style="3" customWidth="1"/>
    <col min="2" max="6" width="10" style="3" bestFit="1" customWidth="1"/>
    <col min="7" max="7" width="11.7109375" style="3" bestFit="1" customWidth="1"/>
    <col min="8" max="9" width="10" style="3" bestFit="1" customWidth="1"/>
    <col min="10" max="17" width="8.140625" style="3" customWidth="1"/>
    <col min="18" max="16384" width="9.140625" style="3"/>
  </cols>
  <sheetData>
    <row r="2" spans="1:18">
      <c r="A2" s="39" t="s">
        <v>1</v>
      </c>
      <c r="B2" s="39" t="s">
        <v>65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0"/>
    </row>
    <row r="3" spans="1:18">
      <c r="A3" s="39"/>
      <c r="B3" s="39" t="s">
        <v>76</v>
      </c>
      <c r="C3" s="39"/>
      <c r="D3" s="39"/>
      <c r="E3" s="39"/>
      <c r="F3" s="39" t="s">
        <v>12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0"/>
    </row>
    <row r="4" spans="1:18" ht="38.25" customHeight="1">
      <c r="A4" s="39"/>
      <c r="B4" s="39"/>
      <c r="C4" s="39"/>
      <c r="D4" s="39"/>
      <c r="E4" s="39"/>
      <c r="F4" s="39" t="s">
        <v>98</v>
      </c>
      <c r="G4" s="39"/>
      <c r="H4" s="39"/>
      <c r="I4" s="39"/>
      <c r="J4" s="39" t="s">
        <v>99</v>
      </c>
      <c r="K4" s="39"/>
      <c r="L4" s="39"/>
      <c r="M4" s="39"/>
      <c r="N4" s="39" t="s">
        <v>100</v>
      </c>
      <c r="O4" s="39"/>
      <c r="P4" s="39"/>
      <c r="Q4" s="39"/>
      <c r="R4" s="10"/>
    </row>
    <row r="5" spans="1:18" ht="25.5" customHeight="1">
      <c r="A5" s="39"/>
      <c r="B5" s="39" t="s">
        <v>101</v>
      </c>
      <c r="C5" s="39"/>
      <c r="D5" s="39" t="s">
        <v>102</v>
      </c>
      <c r="E5" s="39"/>
      <c r="F5" s="39" t="s">
        <v>103</v>
      </c>
      <c r="G5" s="39"/>
      <c r="H5" s="39" t="s">
        <v>70</v>
      </c>
      <c r="I5" s="39"/>
      <c r="J5" s="39" t="s">
        <v>69</v>
      </c>
      <c r="K5" s="39"/>
      <c r="L5" s="39" t="s">
        <v>102</v>
      </c>
      <c r="M5" s="39"/>
      <c r="N5" s="39" t="s">
        <v>101</v>
      </c>
      <c r="O5" s="39"/>
      <c r="P5" s="39" t="s">
        <v>102</v>
      </c>
      <c r="Q5" s="39"/>
      <c r="R5" s="10"/>
    </row>
    <row r="6" spans="1:18" ht="90" customHeight="1">
      <c r="A6" s="39"/>
      <c r="B6" s="39" t="s">
        <v>104</v>
      </c>
      <c r="C6" s="29" t="s">
        <v>105</v>
      </c>
      <c r="D6" s="39" t="s">
        <v>107</v>
      </c>
      <c r="E6" s="29" t="s">
        <v>77</v>
      </c>
      <c r="F6" s="39" t="s">
        <v>76</v>
      </c>
      <c r="G6" s="39" t="s">
        <v>109</v>
      </c>
      <c r="H6" s="39" t="s">
        <v>76</v>
      </c>
      <c r="I6" s="29" t="s">
        <v>77</v>
      </c>
      <c r="J6" s="39" t="s">
        <v>76</v>
      </c>
      <c r="K6" s="39" t="s">
        <v>111</v>
      </c>
      <c r="L6" s="39" t="s">
        <v>76</v>
      </c>
      <c r="M6" s="39" t="s">
        <v>112</v>
      </c>
      <c r="N6" s="39" t="s">
        <v>76</v>
      </c>
      <c r="O6" s="39" t="s">
        <v>113</v>
      </c>
      <c r="P6" s="39" t="s">
        <v>76</v>
      </c>
      <c r="Q6" s="39" t="s">
        <v>114</v>
      </c>
      <c r="R6" s="30"/>
    </row>
    <row r="7" spans="1:18" ht="57" customHeight="1">
      <c r="A7" s="39"/>
      <c r="B7" s="39"/>
      <c r="C7" s="29" t="s">
        <v>106</v>
      </c>
      <c r="D7" s="39"/>
      <c r="E7" s="29" t="s">
        <v>108</v>
      </c>
      <c r="F7" s="39"/>
      <c r="G7" s="39"/>
      <c r="H7" s="39"/>
      <c r="I7" s="29" t="s">
        <v>110</v>
      </c>
      <c r="J7" s="39"/>
      <c r="K7" s="39"/>
      <c r="L7" s="39"/>
      <c r="M7" s="39"/>
      <c r="N7" s="39"/>
      <c r="O7" s="39"/>
      <c r="P7" s="39"/>
      <c r="Q7" s="39"/>
      <c r="R7" s="30"/>
    </row>
    <row r="8" spans="1:18">
      <c r="A8" s="29">
        <v>6</v>
      </c>
      <c r="B8" s="29">
        <v>16</v>
      </c>
      <c r="C8" s="29">
        <v>17</v>
      </c>
      <c r="D8" s="29">
        <v>18</v>
      </c>
      <c r="E8" s="29">
        <v>19</v>
      </c>
      <c r="F8" s="29">
        <v>20</v>
      </c>
      <c r="G8" s="29">
        <v>21</v>
      </c>
      <c r="H8" s="29">
        <v>22</v>
      </c>
      <c r="I8" s="29">
        <v>23</v>
      </c>
      <c r="J8" s="29">
        <v>24</v>
      </c>
      <c r="K8" s="29">
        <v>25</v>
      </c>
      <c r="L8" s="29">
        <v>26</v>
      </c>
      <c r="M8" s="29">
        <v>27</v>
      </c>
      <c r="N8" s="29">
        <v>28</v>
      </c>
      <c r="O8" s="29">
        <v>29</v>
      </c>
      <c r="P8" s="29">
        <v>30</v>
      </c>
      <c r="Q8" s="29">
        <v>31</v>
      </c>
      <c r="R8" s="10"/>
    </row>
    <row r="9" spans="1:18">
      <c r="A9" s="28" t="s">
        <v>51</v>
      </c>
      <c r="B9" s="52">
        <f>F9+J9+N9</f>
        <v>1882730</v>
      </c>
      <c r="C9" s="52">
        <f>G9+K9+O9</f>
        <v>1694457</v>
      </c>
      <c r="D9" s="52">
        <f>H9+L9+P9</f>
        <v>1882730</v>
      </c>
      <c r="E9" s="52">
        <f>I9+M9+Q9</f>
        <v>1694457</v>
      </c>
      <c r="F9" s="52">
        <f>'приложение 4 (1)'!O13</f>
        <v>1882730</v>
      </c>
      <c r="G9" s="52">
        <f>'приложение 4 (2)'!O10*'приложение 4 (2продолжение)'!F9/100</f>
        <v>1694457</v>
      </c>
      <c r="H9" s="52">
        <f>'приложение 4 (1)'!Q13</f>
        <v>1882730</v>
      </c>
      <c r="I9" s="52">
        <f>'приложение 4 (2)'!O10*'приложение 4 (2продолжение)'!H9/100</f>
        <v>1694457</v>
      </c>
      <c r="J9" s="64">
        <v>0</v>
      </c>
      <c r="K9" s="64">
        <f>'приложение 4 (2)'!O10*'приложение 4 (2продолжение)'!J9/100</f>
        <v>0</v>
      </c>
      <c r="L9" s="64">
        <v>0</v>
      </c>
      <c r="M9" s="64">
        <f>'приложение 4 (2)'!O10*'приложение 4 (2продолжение)'!L9/100</f>
        <v>0</v>
      </c>
      <c r="N9" s="64">
        <v>0</v>
      </c>
      <c r="O9" s="64">
        <f>'приложение 4 (2)'!O10*'приложение 4 (2продолжение)'!N9/100</f>
        <v>0</v>
      </c>
      <c r="P9" s="64">
        <v>0</v>
      </c>
      <c r="Q9" s="64">
        <f>'приложение 4 (2)'!O10*'приложение 4 (2продолжение)'!P9/100</f>
        <v>0</v>
      </c>
      <c r="R9" s="30"/>
    </row>
  </sheetData>
  <mergeCells count="28">
    <mergeCell ref="A2:A7"/>
    <mergeCell ref="B2:Q2"/>
    <mergeCell ref="B3:E4"/>
    <mergeCell ref="F3:Q3"/>
    <mergeCell ref="F4:I4"/>
    <mergeCell ref="J4:M4"/>
    <mergeCell ref="N4:Q4"/>
    <mergeCell ref="B5:C5"/>
    <mergeCell ref="D5:E5"/>
    <mergeCell ref="F5:G5"/>
    <mergeCell ref="B6:B7"/>
    <mergeCell ref="D6:D7"/>
    <mergeCell ref="F6:F7"/>
    <mergeCell ref="G6:G7"/>
    <mergeCell ref="H6:H7"/>
    <mergeCell ref="H5:I5"/>
    <mergeCell ref="J5:K5"/>
    <mergeCell ref="L5:M5"/>
    <mergeCell ref="N5:O5"/>
    <mergeCell ref="P5:Q5"/>
    <mergeCell ref="P6:P7"/>
    <mergeCell ref="Q6:Q7"/>
    <mergeCell ref="J6:J7"/>
    <mergeCell ref="K6:K7"/>
    <mergeCell ref="L6:L7"/>
    <mergeCell ref="M6:M7"/>
    <mergeCell ref="N6:N7"/>
    <mergeCell ref="O6:O7"/>
  </mergeCells>
  <pageMargins left="0" right="0" top="0.35433070866141736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16"/>
  <sheetViews>
    <sheetView workbookViewId="0">
      <selection activeCell="J9" sqref="J9:L9"/>
    </sheetView>
  </sheetViews>
  <sheetFormatPr defaultRowHeight="12.75"/>
  <cols>
    <col min="1" max="1" width="21.85546875" style="3" customWidth="1"/>
    <col min="2" max="2" width="9.140625" style="3"/>
    <col min="3" max="3" width="18.28515625" style="3" customWidth="1"/>
    <col min="4" max="16384" width="9.140625" style="3"/>
  </cols>
  <sheetData>
    <row r="2" spans="1:13" ht="31.5" customHeight="1">
      <c r="A2" s="49" t="s">
        <v>130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25.5" customHeight="1">
      <c r="A3" s="39" t="s">
        <v>59</v>
      </c>
      <c r="B3" s="39"/>
      <c r="C3" s="39" t="s">
        <v>60</v>
      </c>
      <c r="D3" s="39" t="s">
        <v>116</v>
      </c>
      <c r="E3" s="39"/>
      <c r="F3" s="39"/>
      <c r="G3" s="39" t="s">
        <v>117</v>
      </c>
      <c r="H3" s="39"/>
      <c r="I3" s="39"/>
      <c r="J3" s="39"/>
      <c r="K3" s="39"/>
      <c r="L3" s="39"/>
      <c r="M3" s="10"/>
    </row>
    <row r="4" spans="1:13" ht="38.25" customHeight="1">
      <c r="A4" s="39" t="s">
        <v>118</v>
      </c>
      <c r="B4" s="39" t="s">
        <v>119</v>
      </c>
      <c r="C4" s="39"/>
      <c r="D4" s="39" t="s">
        <v>118</v>
      </c>
      <c r="E4" s="39" t="s">
        <v>120</v>
      </c>
      <c r="F4" s="39" t="s">
        <v>121</v>
      </c>
      <c r="G4" s="39" t="s">
        <v>122</v>
      </c>
      <c r="H4" s="39"/>
      <c r="I4" s="39" t="s">
        <v>123</v>
      </c>
      <c r="J4" s="39" t="s">
        <v>124</v>
      </c>
      <c r="K4" s="39"/>
      <c r="L4" s="39"/>
      <c r="M4" s="10"/>
    </row>
    <row r="5" spans="1:13" ht="102">
      <c r="A5" s="39"/>
      <c r="B5" s="39"/>
      <c r="C5" s="39"/>
      <c r="D5" s="39"/>
      <c r="E5" s="39"/>
      <c r="F5" s="39"/>
      <c r="G5" s="6" t="s">
        <v>125</v>
      </c>
      <c r="H5" s="6" t="s">
        <v>126</v>
      </c>
      <c r="I5" s="39"/>
      <c r="J5" s="6" t="s">
        <v>127</v>
      </c>
      <c r="K5" s="6" t="s">
        <v>128</v>
      </c>
      <c r="L5" s="6" t="s">
        <v>129</v>
      </c>
      <c r="M5" s="10"/>
    </row>
    <row r="6" spans="1:13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10"/>
    </row>
    <row r="7" spans="1:13">
      <c r="A7" s="26"/>
      <c r="B7" s="27"/>
      <c r="C7" s="26"/>
      <c r="D7" s="19"/>
      <c r="E7" s="27"/>
      <c r="F7" s="27"/>
      <c r="G7" s="27"/>
      <c r="H7" s="27"/>
      <c r="I7" s="18"/>
      <c r="J7" s="27"/>
      <c r="K7" s="27"/>
      <c r="L7" s="18"/>
      <c r="M7" s="10"/>
    </row>
    <row r="9" spans="1:13" s="25" customFormat="1" ht="48" customHeight="1">
      <c r="A9" s="54" t="s">
        <v>148</v>
      </c>
      <c r="B9" s="54"/>
      <c r="C9" s="54"/>
      <c r="D9" s="22"/>
      <c r="E9" s="23"/>
      <c r="F9" s="24"/>
      <c r="J9" s="55" t="s">
        <v>149</v>
      </c>
      <c r="K9" s="55"/>
      <c r="L9" s="55"/>
    </row>
    <row r="10" spans="1:13" ht="15" customHeight="1">
      <c r="A10" s="37" t="s">
        <v>52</v>
      </c>
      <c r="B10" s="37"/>
      <c r="C10" s="37"/>
      <c r="E10" s="47" t="s">
        <v>53</v>
      </c>
      <c r="F10" s="47"/>
      <c r="J10" s="37" t="s">
        <v>54</v>
      </c>
      <c r="K10" s="37"/>
      <c r="L10" s="37"/>
    </row>
    <row r="13" spans="1:13">
      <c r="A13" s="3" t="s">
        <v>55</v>
      </c>
      <c r="B13" s="48"/>
      <c r="C13" s="48"/>
      <c r="D13" s="48"/>
      <c r="E13" s="21"/>
      <c r="F13" s="20"/>
      <c r="G13" s="20"/>
      <c r="H13" s="12"/>
      <c r="J13" s="38"/>
      <c r="K13" s="38"/>
      <c r="L13" s="38"/>
    </row>
    <row r="14" spans="1:13" ht="15" customHeight="1">
      <c r="B14" s="37" t="s">
        <v>52</v>
      </c>
      <c r="C14" s="37"/>
      <c r="D14" s="37"/>
      <c r="E14" s="13"/>
      <c r="F14" s="47" t="s">
        <v>57</v>
      </c>
      <c r="G14" s="47"/>
      <c r="H14" s="47"/>
      <c r="J14" s="37" t="s">
        <v>58</v>
      </c>
      <c r="K14" s="37"/>
      <c r="L14" s="37"/>
    </row>
    <row r="16" spans="1:13">
      <c r="A16" s="36" t="s">
        <v>56</v>
      </c>
      <c r="B16" s="36"/>
    </row>
  </sheetData>
  <mergeCells count="24">
    <mergeCell ref="A2:L2"/>
    <mergeCell ref="A9:C9"/>
    <mergeCell ref="A10:C10"/>
    <mergeCell ref="I4:I5"/>
    <mergeCell ref="J4:L4"/>
    <mergeCell ref="A3:B3"/>
    <mergeCell ref="C3:C5"/>
    <mergeCell ref="D3:F3"/>
    <mergeCell ref="G3:L3"/>
    <mergeCell ref="A4:A5"/>
    <mergeCell ref="B4:B5"/>
    <mergeCell ref="D4:D5"/>
    <mergeCell ref="E4:E5"/>
    <mergeCell ref="F4:F5"/>
    <mergeCell ref="G4:H4"/>
    <mergeCell ref="A16:B16"/>
    <mergeCell ref="J9:L9"/>
    <mergeCell ref="J10:L10"/>
    <mergeCell ref="E10:F10"/>
    <mergeCell ref="J14:L14"/>
    <mergeCell ref="J13:L13"/>
    <mergeCell ref="F14:H14"/>
    <mergeCell ref="B13:D13"/>
    <mergeCell ref="B14:D14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3 (1)</vt:lpstr>
      <vt:lpstr>приложение 3 (2)</vt:lpstr>
      <vt:lpstr>приложение 4 (1)</vt:lpstr>
      <vt:lpstr>приложение 4 (2)</vt:lpstr>
      <vt:lpstr>приложение 4 (2продолжение)</vt:lpstr>
      <vt:lpstr>приложение 4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2024-08-01T09:13:01Z</dcterms:modified>
</cp:coreProperties>
</file>